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15" yWindow="0" windowWidth="15300" windowHeight="7560"/>
  </bookViews>
  <sheets>
    <sheet name="DATA" sheetId="1" r:id="rId1"/>
    <sheet name="JEDNOTLIVCI" sheetId="2" r:id="rId2"/>
    <sheet name="JEDNOTLIVCI-TISK" sheetId="3" r:id="rId3"/>
  </sheets>
  <definedNames>
    <definedName name="_xlnm._FilterDatabase" localSheetId="0" hidden="1">DATA!$BA$3:$BA$10</definedName>
    <definedName name="_xlnm._FilterDatabase" localSheetId="1" hidden="1">JEDNOTLIVCI!$F$3:$F$26</definedName>
    <definedName name="_xlnm._FilterDatabase" localSheetId="2" hidden="1">'JEDNOTLIVCI-TISK'!$F$3:$F$26</definedName>
    <definedName name="_xlnm.Print_Area" localSheetId="0">DATA!$A$1:$BB$22</definedName>
    <definedName name="_xlnm.Print_Area" localSheetId="1">JEDNOTLIVCI!$A$1:$K$52</definedName>
    <definedName name="_xlnm.Print_Area" localSheetId="2">'JEDNOTLIVCI-TISK'!$A$1:$K$52</definedName>
    <definedName name="Z_86D85920_932B_11D5_A9ED_A3E43C861665_.wvu.FilterData" localSheetId="0" hidden="1">DATA!$A$4:$AJ$10</definedName>
    <definedName name="Z_86D85920_932B_11D5_A9ED_A3E43C861665_.wvu.PrintArea" localSheetId="0" hidden="1">DATA!$A$1:$BA$4</definedName>
  </definedNames>
  <calcPr calcId="145621"/>
  <customWorkbookViews>
    <customWorkbookView name="Mirek Macek - vlastní pohled" guid="{86D85920-932B-11D5-A9ED-A3E43C861665}" mergeInterval="0" personalView="1" maximized="1" windowWidth="1020" windowHeight="579" activeSheetId="2"/>
  </customWorkbookViews>
</workbook>
</file>

<file path=xl/calcChain.xml><?xml version="1.0" encoding="utf-8"?>
<calcChain xmlns="http://schemas.openxmlformats.org/spreadsheetml/2006/main">
  <c r="M42" i="2" l="1"/>
  <c r="M36" i="2"/>
  <c r="M32" i="2"/>
  <c r="M27" i="2"/>
  <c r="M21" i="2"/>
  <c r="M17" i="2"/>
  <c r="M13" i="2"/>
  <c r="M10" i="2"/>
  <c r="M5" i="2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0" i="2" l="1"/>
  <c r="D30" i="2"/>
  <c r="E15" i="2"/>
  <c r="D15" i="2"/>
  <c r="E14" i="2"/>
  <c r="D14" i="2"/>
  <c r="E13" i="2"/>
  <c r="D13" i="2"/>
  <c r="E12" i="2"/>
  <c r="D12" i="2"/>
  <c r="E44" i="2"/>
  <c r="D44" i="2"/>
  <c r="E43" i="2"/>
  <c r="D43" i="2"/>
  <c r="E41" i="2"/>
  <c r="D41" i="2"/>
  <c r="E42" i="2"/>
  <c r="D42" i="2"/>
  <c r="E27" i="2"/>
  <c r="D27" i="2"/>
  <c r="E29" i="2"/>
  <c r="D29" i="2"/>
  <c r="E26" i="2"/>
  <c r="D26" i="2"/>
  <c r="E28" i="2"/>
  <c r="D28" i="2"/>
  <c r="E17" i="2"/>
  <c r="D17" i="2"/>
  <c r="E18" i="2"/>
  <c r="D18" i="2"/>
  <c r="E19" i="2"/>
  <c r="D19" i="2"/>
  <c r="E16" i="2"/>
  <c r="D16" i="2"/>
  <c r="E35" i="2"/>
  <c r="D35" i="2"/>
  <c r="BB9" i="1"/>
  <c r="AO9" i="1"/>
  <c r="AN9" i="1"/>
  <c r="AK9" i="1"/>
  <c r="AJ9" i="1"/>
  <c r="AH9" i="1"/>
  <c r="AE9" i="1"/>
  <c r="AA9" i="1"/>
  <c r="X9" i="1"/>
  <c r="T9" i="1"/>
  <c r="Q9" i="1"/>
  <c r="J9" i="1"/>
  <c r="G9" i="1"/>
  <c r="AL9" i="1" s="1"/>
  <c r="BB11" i="1"/>
  <c r="AO11" i="1"/>
  <c r="AN11" i="1"/>
  <c r="AK11" i="1"/>
  <c r="AJ11" i="1"/>
  <c r="AH11" i="1"/>
  <c r="AU11" i="1" s="1"/>
  <c r="AE11" i="1"/>
  <c r="AA11" i="1"/>
  <c r="X11" i="1"/>
  <c r="T11" i="1"/>
  <c r="AQ11" i="1" s="1"/>
  <c r="Q11" i="1"/>
  <c r="J11" i="1"/>
  <c r="G11" i="1"/>
  <c r="AL11" i="1" l="1"/>
  <c r="AQ9" i="1"/>
  <c r="AU9" i="1"/>
  <c r="AR11" i="1"/>
  <c r="AP11" i="1"/>
  <c r="AT11" i="1"/>
  <c r="AM11" i="1"/>
  <c r="AM9" i="1"/>
  <c r="AS9" i="1"/>
  <c r="AT9" i="1"/>
  <c r="AS11" i="1"/>
  <c r="AR9" i="1"/>
  <c r="AP9" i="1"/>
  <c r="D9" i="2"/>
  <c r="E9" i="2" l="1"/>
  <c r="D31" i="2"/>
  <c r="E31" i="2"/>
  <c r="E20" i="2" l="1"/>
  <c r="E33" i="2"/>
  <c r="E40" i="2"/>
  <c r="BB7" i="1" l="1"/>
  <c r="E39" i="2"/>
  <c r="D39" i="2"/>
  <c r="E25" i="2"/>
  <c r="D25" i="2"/>
  <c r="E32" i="2"/>
  <c r="D32" i="2"/>
  <c r="E5" i="2"/>
  <c r="D5" i="2"/>
  <c r="D21" i="2"/>
  <c r="E21" i="2"/>
  <c r="D33" i="2"/>
  <c r="D7" i="2"/>
  <c r="E7" i="2"/>
  <c r="D22" i="2"/>
  <c r="E22" i="2"/>
  <c r="D10" i="2"/>
  <c r="E10" i="2"/>
  <c r="D37" i="2"/>
  <c r="E37" i="2"/>
  <c r="D34" i="2"/>
  <c r="E34" i="2"/>
  <c r="D23" i="2"/>
  <c r="E23" i="2"/>
  <c r="D24" i="2"/>
  <c r="E24" i="2"/>
  <c r="D11" i="2"/>
  <c r="E11" i="2"/>
  <c r="D36" i="2"/>
  <c r="E36" i="2"/>
  <c r="D38" i="2"/>
  <c r="E38" i="2"/>
  <c r="D6" i="2"/>
  <c r="E6" i="2"/>
  <c r="D40" i="2"/>
  <c r="D8" i="2"/>
  <c r="E8" i="2"/>
  <c r="D4" i="2"/>
  <c r="E4" i="2"/>
  <c r="D20" i="2"/>
  <c r="BB12" i="1"/>
  <c r="AE12" i="1"/>
  <c r="AH12" i="1"/>
  <c r="X12" i="1"/>
  <c r="AA12" i="1"/>
  <c r="Q12" i="1"/>
  <c r="T12" i="1"/>
  <c r="AO12" i="1"/>
  <c r="AN12" i="1"/>
  <c r="G12" i="1"/>
  <c r="J12" i="1"/>
  <c r="AK12" i="1"/>
  <c r="AJ12" i="1"/>
  <c r="BB5" i="1"/>
  <c r="AE5" i="1"/>
  <c r="AH5" i="1"/>
  <c r="X5" i="1"/>
  <c r="AA5" i="1"/>
  <c r="Q5" i="1"/>
  <c r="T5" i="1"/>
  <c r="AO5" i="1"/>
  <c r="AN5" i="1"/>
  <c r="G5" i="1"/>
  <c r="J5" i="1"/>
  <c r="AK5" i="1"/>
  <c r="AJ5" i="1"/>
  <c r="BB10" i="1"/>
  <c r="AE10" i="1"/>
  <c r="AH10" i="1"/>
  <c r="X10" i="1"/>
  <c r="AA10" i="1"/>
  <c r="Q10" i="1"/>
  <c r="T10" i="1"/>
  <c r="AO10" i="1"/>
  <c r="AN10" i="1"/>
  <c r="G10" i="1"/>
  <c r="J10" i="1"/>
  <c r="AK10" i="1"/>
  <c r="AJ10" i="1"/>
  <c r="G8" i="1"/>
  <c r="J8" i="1"/>
  <c r="G6" i="1"/>
  <c r="AM6" i="1" s="1"/>
  <c r="J6" i="1"/>
  <c r="G4" i="1"/>
  <c r="AM4" i="1" s="1"/>
  <c r="J4" i="1"/>
  <c r="G7" i="1"/>
  <c r="J7" i="1"/>
  <c r="AH7" i="1"/>
  <c r="AH8" i="1"/>
  <c r="AH4" i="1"/>
  <c r="AH6" i="1"/>
  <c r="AE7" i="1"/>
  <c r="AU7" i="1" s="1"/>
  <c r="AE8" i="1"/>
  <c r="AU8" i="1" s="1"/>
  <c r="AE4" i="1"/>
  <c r="AU4" i="1" s="1"/>
  <c r="AE6" i="1"/>
  <c r="AT6" i="1" s="1"/>
  <c r="AA7" i="1"/>
  <c r="AA8" i="1"/>
  <c r="AA4" i="1"/>
  <c r="AA6" i="1"/>
  <c r="X7" i="1"/>
  <c r="AR7" i="1" s="1"/>
  <c r="X8" i="1"/>
  <c r="AS8" i="1" s="1"/>
  <c r="X4" i="1"/>
  <c r="AS4" i="1" s="1"/>
  <c r="X6" i="1"/>
  <c r="AS6" i="1" s="1"/>
  <c r="T7" i="1"/>
  <c r="T8" i="1"/>
  <c r="T4" i="1"/>
  <c r="T6" i="1"/>
  <c r="Q7" i="1"/>
  <c r="AP7" i="1" s="1"/>
  <c r="Q8" i="1"/>
  <c r="AP8" i="1" s="1"/>
  <c r="Q4" i="1"/>
  <c r="Q6" i="1"/>
  <c r="AQ6" i="1" s="1"/>
  <c r="AT7" i="1"/>
  <c r="AT8" i="1"/>
  <c r="AR4" i="1"/>
  <c r="BB8" i="1"/>
  <c r="BB4" i="1"/>
  <c r="BB6" i="1"/>
  <c r="AN7" i="1"/>
  <c r="AO7" i="1"/>
  <c r="AN8" i="1"/>
  <c r="AO8" i="1"/>
  <c r="AN4" i="1"/>
  <c r="AO4" i="1"/>
  <c r="AN6" i="1"/>
  <c r="AO6" i="1"/>
  <c r="AK7" i="1"/>
  <c r="AK8" i="1"/>
  <c r="AK4" i="1"/>
  <c r="AK6" i="1"/>
  <c r="AJ7" i="1"/>
  <c r="AJ8" i="1"/>
  <c r="AJ4" i="1"/>
  <c r="AJ6" i="1"/>
  <c r="AM8" i="1" l="1"/>
  <c r="AT4" i="1"/>
  <c r="AL7" i="1"/>
  <c r="AU6" i="1"/>
  <c r="AL4" i="1"/>
  <c r="AM7" i="1"/>
  <c r="AL8" i="1"/>
  <c r="AR6" i="1"/>
  <c r="AS12" i="1"/>
  <c r="AR8" i="1"/>
  <c r="AP4" i="1"/>
  <c r="AP6" i="1"/>
  <c r="AQ4" i="1"/>
  <c r="AS7" i="1"/>
  <c r="AL6" i="1"/>
  <c r="AQ8" i="1"/>
  <c r="AQ7" i="1"/>
  <c r="AL10" i="1"/>
  <c r="AQ10" i="1"/>
  <c r="AR10" i="1"/>
  <c r="AM12" i="1"/>
  <c r="AQ12" i="1"/>
  <c r="AR12" i="1"/>
  <c r="AQ5" i="1"/>
  <c r="AM5" i="1"/>
  <c r="AP5" i="1"/>
  <c r="AL12" i="1"/>
  <c r="AU5" i="1"/>
  <c r="AP12" i="1"/>
  <c r="AU12" i="1"/>
  <c r="AU10" i="1"/>
  <c r="AS5" i="1"/>
  <c r="AT5" i="1"/>
  <c r="AT12" i="1"/>
  <c r="AM10" i="1"/>
  <c r="AP10" i="1"/>
  <c r="AS10" i="1"/>
  <c r="AT10" i="1"/>
  <c r="AL5" i="1"/>
  <c r="AR5" i="1"/>
</calcChain>
</file>

<file path=xl/sharedStrings.xml><?xml version="1.0" encoding="utf-8"?>
<sst xmlns="http://schemas.openxmlformats.org/spreadsheetml/2006/main" count="409" uniqueCount="112">
  <si>
    <t>požární útok</t>
  </si>
  <si>
    <t>horší útok</t>
  </si>
  <si>
    <t>lepší útok</t>
  </si>
  <si>
    <t>celkové umístění</t>
  </si>
  <si>
    <t>požární útok      II. pokus</t>
  </si>
  <si>
    <t>družstvo SDH</t>
  </si>
  <si>
    <t>kategorie</t>
  </si>
  <si>
    <t>součet umístění družstev</t>
  </si>
  <si>
    <t>I. rozběh</t>
  </si>
  <si>
    <t>II. rozběh</t>
  </si>
  <si>
    <t>horší běh</t>
  </si>
  <si>
    <t>lepší běh</t>
  </si>
  <si>
    <t>jméno</t>
  </si>
  <si>
    <t>start. číslo</t>
  </si>
  <si>
    <t>starší žáci</t>
  </si>
  <si>
    <t>umístění jednotlivců</t>
  </si>
  <si>
    <t>body před soutěží</t>
  </si>
  <si>
    <t>body po soutěži</t>
  </si>
  <si>
    <t>body za umístění</t>
  </si>
  <si>
    <t>4 x 60 metrů</t>
  </si>
  <si>
    <t>4 x 60 metrů      II. pokus</t>
  </si>
  <si>
    <t>útok CTIF</t>
  </si>
  <si>
    <t>útok CTIF        II. pokus</t>
  </si>
  <si>
    <t>štafeta CTIF</t>
  </si>
  <si>
    <t>štafeta CTIF      II. pokus</t>
  </si>
  <si>
    <t>štafeta dvojic</t>
  </si>
  <si>
    <t>štafeta dvojic      II. pokus</t>
  </si>
  <si>
    <t>ZPV</t>
  </si>
  <si>
    <t>ZPV                  II. pokus</t>
  </si>
  <si>
    <t>TB</t>
  </si>
  <si>
    <t>horší     útok CTIF</t>
  </si>
  <si>
    <t>lepší      útok CTIF</t>
  </si>
  <si>
    <t>horších       4 x 60 m</t>
  </si>
  <si>
    <t>lepších        4 x 60 m</t>
  </si>
  <si>
    <t>horší štafeta CTIF</t>
  </si>
  <si>
    <t>lepší štafeta CTIF</t>
  </si>
  <si>
    <t>horší ZPV</t>
  </si>
  <si>
    <t>lepší ZPV</t>
  </si>
  <si>
    <t>horší štafeta dvojic</t>
  </si>
  <si>
    <t>lepší štafeta dvojic</t>
  </si>
  <si>
    <t>PÚ umístění (body)</t>
  </si>
  <si>
    <t>útok CTIF umístění (body)</t>
  </si>
  <si>
    <t>4 x 60 m umístění (body)</t>
  </si>
  <si>
    <t>štaf. CTIF umístění (body)</t>
  </si>
  <si>
    <t>ZPV umístění (body)</t>
  </si>
  <si>
    <t>dvojice umístění (body)</t>
  </si>
  <si>
    <t>jednotlivci umístění (body)</t>
  </si>
  <si>
    <t>H+I</t>
  </si>
  <si>
    <t>O+P</t>
  </si>
  <si>
    <t>R+S</t>
  </si>
  <si>
    <t>V+W</t>
  </si>
  <si>
    <t>Y+Z</t>
  </si>
  <si>
    <t>AC+AD</t>
  </si>
  <si>
    <t>AF+AG</t>
  </si>
  <si>
    <t>E + F</t>
  </si>
  <si>
    <t>horší čas 2-ti nejlepších jednotlivců</t>
  </si>
  <si>
    <t>součet časů 2 nejlepších</t>
  </si>
  <si>
    <t>lepší čas 2 nejlepších jednotlivců</t>
  </si>
  <si>
    <t>CHOLTICE</t>
  </si>
  <si>
    <t>KAPLANOVÁ Petra</t>
  </si>
  <si>
    <t>SEDLÁK Patrik</t>
  </si>
  <si>
    <t>KOŽENÁ Karolína</t>
  </si>
  <si>
    <t>ZERZÁN Lukáš</t>
  </si>
  <si>
    <t>CHLUMEC NAD CIDLINOU</t>
  </si>
  <si>
    <t>DRAHORÁD Tomáš</t>
  </si>
  <si>
    <t>SLEPOTICE</t>
  </si>
  <si>
    <t>JANÁČEK Jindřich</t>
  </si>
  <si>
    <t>ŠPÁSOVÁ Magda</t>
  </si>
  <si>
    <t>ROČEK Jan</t>
  </si>
  <si>
    <t>ENDROVÁ Tereza</t>
  </si>
  <si>
    <t>ŠMEJZOVÁ Nikol</t>
  </si>
  <si>
    <t>POPOVIČ Jan</t>
  </si>
  <si>
    <t>ŠPIDLENOVÁ Anežka</t>
  </si>
  <si>
    <t>ČEPERKA</t>
  </si>
  <si>
    <t>STÉBLOVÁ</t>
  </si>
  <si>
    <t>PARDUBICE</t>
  </si>
  <si>
    <t>KOMÁROV</t>
  </si>
  <si>
    <t>VELINY</t>
  </si>
  <si>
    <t>HORNÍ ROVEŇ</t>
  </si>
  <si>
    <t>h</t>
  </si>
  <si>
    <t>k</t>
  </si>
  <si>
    <t>HOLICE</t>
  </si>
  <si>
    <t>PILAŘOVÁ Iva</t>
  </si>
  <si>
    <t>PETERA Vojtěch</t>
  </si>
  <si>
    <t>HORÁKOVÁ Sabina</t>
  </si>
  <si>
    <t>BAŽANTOVÁ Karolína</t>
  </si>
  <si>
    <t>ŠEBEK David</t>
  </si>
  <si>
    <t>KMONÍČEK Tomáš</t>
  </si>
  <si>
    <t>HORÁK Jakub</t>
  </si>
  <si>
    <t>DVOŘÁKOVÁ Eliška</t>
  </si>
  <si>
    <t>SEDLÁKOVÁ Kristína</t>
  </si>
  <si>
    <t>KOUHOUT Zdeněk</t>
  </si>
  <si>
    <t>EXNER Jan</t>
  </si>
  <si>
    <t>POSOLDA Jan</t>
  </si>
  <si>
    <t>HORÁK Vojtěch</t>
  </si>
  <si>
    <t>MATOUŠEK Jiří</t>
  </si>
  <si>
    <t>BÁRTOVÁ Lenka</t>
  </si>
  <si>
    <t>AUDRLICKÝ Václav</t>
  </si>
  <si>
    <t>MÁLKOVÁ Adéla</t>
  </si>
  <si>
    <t>KOLMANOVÁ Jana</t>
  </si>
  <si>
    <t>VERNER Matěj</t>
  </si>
  <si>
    <t>KALINOVÁ Kateřina</t>
  </si>
  <si>
    <t>VESELÁ Kristýna</t>
  </si>
  <si>
    <t>URBANCOVÁ Petra</t>
  </si>
  <si>
    <t>BINKOVÁ Denisa</t>
  </si>
  <si>
    <t>GALLIKOVÁ Aneta</t>
  </si>
  <si>
    <t>ŠTĚPÁNKOVÁ Lenka</t>
  </si>
  <si>
    <t>KOLMANOVÁ Kateřina</t>
  </si>
  <si>
    <t>VACEK Lukáš</t>
  </si>
  <si>
    <t>ŠTĚPÁNKOVÁ Petra</t>
  </si>
  <si>
    <t>HYNKOVÁ Veronika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</si>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</sst>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&quot;.&quot;"/>
    <numFmt numFmtId="165" formatCode="[ss].00"/>
    <numFmt numFmtId="166" formatCode="[s]"/>
  </numFmts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color indexed="57"/>
      <name val="Arial CE"/>
      <family val="2"/>
      <charset val="238"/>
    </font>
    <font>
      <sz val="10"/>
      <name val="Times New Roman CE"/>
      <family val="1"/>
      <charset val="238"/>
    </font>
    <font>
      <sz val="10"/>
      <name val="Bookman Old Style"/>
      <family val="1"/>
      <charset val="238"/>
    </font>
    <font>
      <sz val="10"/>
      <color indexed="8"/>
      <name val="Arial CE"/>
      <family val="2"/>
      <charset val="238"/>
    </font>
    <font>
      <sz val="11"/>
      <name val="Courier New CE"/>
      <family val="3"/>
      <charset val="238"/>
    </font>
    <font>
      <b/>
      <sz val="11"/>
      <name val="Courier New CE"/>
      <charset val="238"/>
    </font>
    <font>
      <b/>
      <sz val="1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justify"/>
    </xf>
    <xf numFmtId="49" fontId="5" fillId="0" borderId="1" xfId="0" applyNumberFormat="1" applyFon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2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F12"/>
  <sheetViews>
    <sheetView tabSelected="1" workbookViewId="0"/>
  </sheetViews>
  <sheetFormatPr defaultRowHeight="15" x14ac:dyDescent="0.3"/>
  <cols>
    <col min="1" max="1" width="5.7109375" style="1" customWidth="1"/>
    <col min="2" max="3" width="11.85546875" style="12" customWidth="1"/>
    <col min="4" max="4" width="9.140625" style="14"/>
    <col min="5" max="5" width="11.85546875" style="12" hidden="1" customWidth="1"/>
    <col min="6" max="6" width="5.7109375" style="24" hidden="1" customWidth="1"/>
    <col min="7" max="7" width="6.7109375" style="12" hidden="1" customWidth="1"/>
    <col min="8" max="8" width="11.85546875" style="12" hidden="1" customWidth="1"/>
    <col min="9" max="9" width="5.7109375" style="24" hidden="1" customWidth="1"/>
    <col min="10" max="10" width="6.7109375" style="12" hidden="1" customWidth="1"/>
    <col min="11" max="11" width="9.140625" style="14" hidden="1" customWidth="1"/>
    <col min="12" max="12" width="10.5703125" style="12" bestFit="1" customWidth="1"/>
    <col min="13" max="13" width="11.85546875" style="12" customWidth="1"/>
    <col min="14" max="14" width="9.140625" style="14" customWidth="1"/>
    <col min="15" max="15" width="11.85546875" style="12" hidden="1" customWidth="1"/>
    <col min="16" max="16" width="5.7109375" style="24" hidden="1" customWidth="1"/>
    <col min="17" max="17" width="6.7109375" style="12" hidden="1" customWidth="1"/>
    <col min="18" max="18" width="11.85546875" style="12" hidden="1" customWidth="1"/>
    <col min="19" max="19" width="5.7109375" style="24" hidden="1" customWidth="1"/>
    <col min="20" max="20" width="6.7109375" style="12" hidden="1" customWidth="1"/>
    <col min="21" max="21" width="9.140625" style="14" hidden="1" customWidth="1"/>
    <col min="22" max="22" width="11.85546875" style="12" hidden="1" customWidth="1"/>
    <col min="23" max="23" width="5.7109375" style="24" hidden="1" customWidth="1"/>
    <col min="24" max="24" width="6.7109375" style="12" hidden="1" customWidth="1"/>
    <col min="25" max="25" width="11.85546875" style="12" hidden="1" customWidth="1"/>
    <col min="26" max="26" width="5.7109375" style="24" hidden="1" customWidth="1"/>
    <col min="27" max="27" width="6.7109375" style="12" hidden="1" customWidth="1"/>
    <col min="28" max="28" width="9.140625" style="14" hidden="1" customWidth="1"/>
    <col min="29" max="29" width="11.85546875" style="12" hidden="1" customWidth="1"/>
    <col min="30" max="30" width="5.7109375" style="24" hidden="1" customWidth="1"/>
    <col min="31" max="31" width="6.7109375" style="12" hidden="1" customWidth="1"/>
    <col min="32" max="32" width="11.85546875" style="12" hidden="1" customWidth="1"/>
    <col min="33" max="33" width="5.7109375" style="24" hidden="1" customWidth="1"/>
    <col min="34" max="34" width="6.7109375" style="12" hidden="1" customWidth="1"/>
    <col min="35" max="35" width="9.140625" style="14" hidden="1" customWidth="1"/>
    <col min="36" max="47" width="9.7109375" style="12" hidden="1" customWidth="1"/>
    <col min="48" max="48" width="11.7109375" style="12" hidden="1" customWidth="1"/>
    <col min="49" max="49" width="11.7109375" style="12" customWidth="1"/>
    <col min="50" max="50" width="9.140625" style="14"/>
    <col min="51" max="51" width="9.7109375" style="14" customWidth="1"/>
    <col min="52" max="52" width="23.28515625" style="40" bestFit="1" customWidth="1"/>
    <col min="53" max="53" width="11.7109375" style="13" hidden="1" customWidth="1"/>
    <col min="54" max="54" width="9.140625" style="15"/>
    <col min="55" max="55" width="0" style="23" hidden="1" customWidth="1"/>
    <col min="56" max="57" width="0" style="15" hidden="1" customWidth="1"/>
  </cols>
  <sheetData>
    <row r="1" spans="1:58" s="11" customFormat="1" ht="42" customHeight="1" x14ac:dyDescent="0.2">
      <c r="A1" s="7" t="s">
        <v>13</v>
      </c>
      <c r="B1" s="7" t="s">
        <v>0</v>
      </c>
      <c r="C1" s="7" t="s">
        <v>4</v>
      </c>
      <c r="D1" s="7" t="s">
        <v>40</v>
      </c>
      <c r="E1" s="7" t="s">
        <v>21</v>
      </c>
      <c r="F1" s="7" t="s">
        <v>29</v>
      </c>
      <c r="G1" s="7" t="s">
        <v>54</v>
      </c>
      <c r="H1" s="7" t="s">
        <v>22</v>
      </c>
      <c r="I1" s="7" t="s">
        <v>29</v>
      </c>
      <c r="J1" s="7" t="s">
        <v>47</v>
      </c>
      <c r="K1" s="7" t="s">
        <v>41</v>
      </c>
      <c r="L1" s="7" t="s">
        <v>19</v>
      </c>
      <c r="M1" s="7" t="s">
        <v>20</v>
      </c>
      <c r="N1" s="7" t="s">
        <v>42</v>
      </c>
      <c r="O1" s="7" t="s">
        <v>23</v>
      </c>
      <c r="P1" s="7" t="s">
        <v>29</v>
      </c>
      <c r="Q1" s="7" t="s">
        <v>48</v>
      </c>
      <c r="R1" s="7" t="s">
        <v>24</v>
      </c>
      <c r="S1" s="7" t="s">
        <v>29</v>
      </c>
      <c r="T1" s="7" t="s">
        <v>49</v>
      </c>
      <c r="U1" s="7" t="s">
        <v>43</v>
      </c>
      <c r="V1" s="7" t="s">
        <v>27</v>
      </c>
      <c r="W1" s="7" t="s">
        <v>29</v>
      </c>
      <c r="X1" s="7" t="s">
        <v>50</v>
      </c>
      <c r="Y1" s="7" t="s">
        <v>28</v>
      </c>
      <c r="Z1" s="7" t="s">
        <v>29</v>
      </c>
      <c r="AA1" s="7" t="s">
        <v>51</v>
      </c>
      <c r="AB1" s="7" t="s">
        <v>44</v>
      </c>
      <c r="AC1" s="7" t="s">
        <v>25</v>
      </c>
      <c r="AD1" s="7" t="s">
        <v>29</v>
      </c>
      <c r="AE1" s="7" t="s">
        <v>52</v>
      </c>
      <c r="AF1" s="7" t="s">
        <v>26</v>
      </c>
      <c r="AG1" s="7" t="s">
        <v>29</v>
      </c>
      <c r="AH1" s="7" t="s">
        <v>53</v>
      </c>
      <c r="AI1" s="7" t="s">
        <v>45</v>
      </c>
      <c r="AJ1" s="8" t="s">
        <v>1</v>
      </c>
      <c r="AK1" s="9" t="s">
        <v>2</v>
      </c>
      <c r="AL1" s="8" t="s">
        <v>30</v>
      </c>
      <c r="AM1" s="9" t="s">
        <v>31</v>
      </c>
      <c r="AN1" s="8" t="s">
        <v>32</v>
      </c>
      <c r="AO1" s="9" t="s">
        <v>33</v>
      </c>
      <c r="AP1" s="8" t="s">
        <v>34</v>
      </c>
      <c r="AQ1" s="9" t="s">
        <v>35</v>
      </c>
      <c r="AR1" s="8" t="s">
        <v>36</v>
      </c>
      <c r="AS1" s="9" t="s">
        <v>37</v>
      </c>
      <c r="AT1" s="8" t="s">
        <v>38</v>
      </c>
      <c r="AU1" s="9" t="s">
        <v>39</v>
      </c>
      <c r="AV1" s="10" t="s">
        <v>55</v>
      </c>
      <c r="AW1" s="10" t="s">
        <v>57</v>
      </c>
      <c r="AX1" s="7" t="s">
        <v>46</v>
      </c>
      <c r="AY1" s="7" t="s">
        <v>3</v>
      </c>
      <c r="AZ1" s="7" t="s">
        <v>5</v>
      </c>
      <c r="BA1" s="7" t="s">
        <v>6</v>
      </c>
      <c r="BB1" s="11" t="s">
        <v>7</v>
      </c>
      <c r="BC1" s="11" t="s">
        <v>16</v>
      </c>
      <c r="BD1" s="11" t="s">
        <v>18</v>
      </c>
      <c r="BE1" s="11" t="s">
        <v>17</v>
      </c>
    </row>
    <row r="2" spans="1:58" s="15" customFormat="1" ht="1.35" customHeigh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4"/>
      <c r="AW2" s="42"/>
      <c r="AX2" s="42"/>
      <c r="AY2" s="42"/>
      <c r="AZ2" s="44"/>
      <c r="BA2" s="43"/>
      <c r="BB2" s="43"/>
      <c r="BC2" s="5"/>
      <c r="BD2" s="5"/>
      <c r="BE2" s="5"/>
    </row>
    <row r="3" spans="1:58" s="23" customFormat="1" ht="4.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6"/>
      <c r="BA3" s="6"/>
    </row>
    <row r="4" spans="1:58" s="26" customFormat="1" ht="24.95" customHeight="1" x14ac:dyDescent="0.2">
      <c r="A4" s="29">
        <v>4</v>
      </c>
      <c r="B4" s="30">
        <v>2.5069444444444445E-4</v>
      </c>
      <c r="C4" s="30">
        <v>2.4791666666666668E-4</v>
      </c>
      <c r="D4" s="31">
        <v>1</v>
      </c>
      <c r="E4" s="30">
        <v>4.1666666666666664E-2</v>
      </c>
      <c r="F4" s="32">
        <v>0</v>
      </c>
      <c r="G4" s="30">
        <f t="shared" ref="G4:G12" si="0">IF(SUM(E4:F4)&lt;&gt;0,SUM(E4:F4),0.0416666666666667)</f>
        <v>4.1666666666666664E-2</v>
      </c>
      <c r="H4" s="30">
        <v>4.1666666666666664E-2</v>
      </c>
      <c r="I4" s="32">
        <v>0</v>
      </c>
      <c r="J4" s="30">
        <f t="shared" ref="J4:J12" si="1">IF(SUM(H4:I4)&lt;&gt;0,SUM(H4:I4),0.0416666666666667)</f>
        <v>4.1666666666666664E-2</v>
      </c>
      <c r="K4" s="31"/>
      <c r="L4" s="30">
        <v>5.9050925925925926E-4</v>
      </c>
      <c r="M4" s="49" t="s">
        <v>111</v>
      </c>
      <c r="N4" s="31">
        <v>2</v>
      </c>
      <c r="O4" s="30">
        <v>4.1666666666666664E-2</v>
      </c>
      <c r="P4" s="32">
        <v>0</v>
      </c>
      <c r="Q4" s="30">
        <f t="shared" ref="Q4:Q12" si="2">IF(SUM(O4:P4)&lt;&gt;0,SUM(O4:P4),0.0416666666666667)</f>
        <v>4.1666666666666664E-2</v>
      </c>
      <c r="R4" s="30">
        <v>4.1666666666666664E-2</v>
      </c>
      <c r="S4" s="32">
        <v>0</v>
      </c>
      <c r="T4" s="30">
        <f t="shared" ref="T4:T12" si="3">IF(SUM(R4:S4)&lt;&gt;0,SUM(R4:S4),0.0416666666666667)</f>
        <v>4.1666666666666664E-2</v>
      </c>
      <c r="U4" s="31"/>
      <c r="V4" s="30">
        <v>4.1666666666666664E-2</v>
      </c>
      <c r="W4" s="32">
        <v>0</v>
      </c>
      <c r="X4" s="30">
        <f t="shared" ref="X4:X12" si="4">IF(SUM(V4:W4)&lt;&gt;0,SUM(V4:W4),0.0416666666666667)</f>
        <v>4.1666666666666664E-2</v>
      </c>
      <c r="Y4" s="30">
        <v>4.1666666666666664E-2</v>
      </c>
      <c r="Z4" s="32">
        <v>0</v>
      </c>
      <c r="AA4" s="30">
        <f t="shared" ref="AA4:AA12" si="5">IF(SUM(Y4:Z4)&lt;&gt;0,SUM(Y4:Z4),0.0416666666666667)</f>
        <v>4.1666666666666664E-2</v>
      </c>
      <c r="AB4" s="31"/>
      <c r="AC4" s="30">
        <v>4.1666666666666664E-2</v>
      </c>
      <c r="AD4" s="32">
        <v>0</v>
      </c>
      <c r="AE4" s="30">
        <f t="shared" ref="AE4:AE12" si="6">IF(SUM(AC4:AD4)&lt;&gt;0,SUM(AC4:AD4),0.0416666666666667)</f>
        <v>4.1666666666666664E-2</v>
      </c>
      <c r="AF4" s="30">
        <v>4.1666666666666664E-2</v>
      </c>
      <c r="AG4" s="32">
        <v>0</v>
      </c>
      <c r="AH4" s="30">
        <f t="shared" ref="AH4:AH12" si="7">IF(SUM(AF4:AG4)&lt;&gt;0,SUM(AF4:AG4),0.0416666666666667)</f>
        <v>4.1666666666666664E-2</v>
      </c>
      <c r="AI4" s="31"/>
      <c r="AJ4" s="30">
        <f t="shared" ref="AJ4:AJ12" si="8">IF(MINA(B4,C4)=0,0.0416666666666667,MAX(B4,C4))</f>
        <v>2.5069444444444445E-4</v>
      </c>
      <c r="AK4" s="33">
        <f t="shared" ref="AK4:AK12" si="9">IF(MIN(B4,C4)=0,0.0416666666666667,MIN(B4,C4))</f>
        <v>2.4791666666666668E-4</v>
      </c>
      <c r="AL4" s="30">
        <f t="shared" ref="AL4:AL12" si="10">IF(MINA(E4,H4)=0,0.0416666666666667,MAX(G4,J4))</f>
        <v>4.1666666666666664E-2</v>
      </c>
      <c r="AM4" s="33">
        <f t="shared" ref="AM4:AM12" si="11">IF(MIN(E4,H4)=0,0.0416666666666667,MIN(G4,J4))</f>
        <v>4.1666666666666664E-2</v>
      </c>
      <c r="AN4" s="30">
        <f t="shared" ref="AN4:AN12" si="12">IF(MINA(L4,M4)=0,0.0416666666666667,MAX(L4,M4))</f>
        <v>4.1666666666666699E-2</v>
      </c>
      <c r="AO4" s="33">
        <f t="shared" ref="AO4:AO12" si="13">IF(MIN(L4,M4)=0,0.0416666666666667,MIN(L4,M4))</f>
        <v>5.9050925925925926E-4</v>
      </c>
      <c r="AP4" s="30">
        <f t="shared" ref="AP4:AP12" si="14">IF(MINA(O4,R4)=0,0.0416666666666667,MAX(Q4,T4))</f>
        <v>4.1666666666666664E-2</v>
      </c>
      <c r="AQ4" s="33">
        <f t="shared" ref="AQ4:AQ12" si="15">IF(MIN(O4,R4)=0,0.0416666666666667,MIN(Q4,T4))</f>
        <v>4.1666666666666664E-2</v>
      </c>
      <c r="AR4" s="30">
        <f t="shared" ref="AR4:AR12" si="16">IF(MINA(V4,Y4)=0,0.0416666666666667,MAX(X4,AA4))</f>
        <v>4.1666666666666664E-2</v>
      </c>
      <c r="AS4" s="33">
        <f t="shared" ref="AS4:AS12" si="17">IF(MIN(V4,Y4)=0,0.0416666666666667,MIN(X4,AA4))</f>
        <v>4.1666666666666664E-2</v>
      </c>
      <c r="AT4" s="30">
        <f t="shared" ref="AT4:AT12" si="18">IF(MINA(AC4,AF4)=0,0.0416666666666667,MAX(AE4,AH4))</f>
        <v>4.1666666666666664E-2</v>
      </c>
      <c r="AU4" s="33">
        <f t="shared" ref="AU4:AU12" si="19">IF(MIN(AC4,AF4)=0,0.0416666666666667,MIN(AE4,AH4))</f>
        <v>4.1666666666666664E-2</v>
      </c>
      <c r="AV4" s="30">
        <v>0</v>
      </c>
      <c r="AW4" s="30">
        <v>3.4317129629629628E-4</v>
      </c>
      <c r="AX4" s="31">
        <v>1</v>
      </c>
      <c r="AY4" s="50">
        <v>1</v>
      </c>
      <c r="AZ4" s="34" t="s">
        <v>73</v>
      </c>
      <c r="BA4" s="35" t="s">
        <v>14</v>
      </c>
      <c r="BB4" s="29">
        <f t="shared" ref="BB4:BB12" si="20">SUM(D4,K4,N4,U4,AB4,AI4,AX4)</f>
        <v>4</v>
      </c>
      <c r="BC4" s="2"/>
      <c r="BD4" s="37"/>
      <c r="BE4" s="37"/>
      <c r="BF4" s="27"/>
    </row>
    <row r="5" spans="1:58" s="26" customFormat="1" ht="24.95" customHeight="1" x14ac:dyDescent="0.2">
      <c r="A5" s="29">
        <v>3</v>
      </c>
      <c r="B5" s="49" t="s">
        <v>111</v>
      </c>
      <c r="C5" s="30">
        <v>2.7013888888888888E-4</v>
      </c>
      <c r="D5" s="31">
        <v>4</v>
      </c>
      <c r="E5" s="30">
        <v>4.1666666666666664E-2</v>
      </c>
      <c r="F5" s="32">
        <v>0</v>
      </c>
      <c r="G5" s="30">
        <f t="shared" si="0"/>
        <v>4.1666666666666664E-2</v>
      </c>
      <c r="H5" s="30">
        <v>4.1666666666666664E-2</v>
      </c>
      <c r="I5" s="32">
        <v>0</v>
      </c>
      <c r="J5" s="30">
        <f t="shared" si="1"/>
        <v>4.1666666666666664E-2</v>
      </c>
      <c r="K5" s="31"/>
      <c r="L5" s="30">
        <v>5.5162037037037029E-4</v>
      </c>
      <c r="M5" s="30">
        <v>6.619212962962963E-4</v>
      </c>
      <c r="N5" s="31">
        <v>1</v>
      </c>
      <c r="O5" s="30">
        <v>4.1666666666666664E-2</v>
      </c>
      <c r="P5" s="32">
        <v>0</v>
      </c>
      <c r="Q5" s="30">
        <f t="shared" si="2"/>
        <v>4.1666666666666664E-2</v>
      </c>
      <c r="R5" s="30">
        <v>4.1666666666666664E-2</v>
      </c>
      <c r="S5" s="32">
        <v>0</v>
      </c>
      <c r="T5" s="30">
        <f t="shared" si="3"/>
        <v>4.1666666666666664E-2</v>
      </c>
      <c r="U5" s="31"/>
      <c r="V5" s="30">
        <v>4.1666666666666664E-2</v>
      </c>
      <c r="W5" s="32">
        <v>0</v>
      </c>
      <c r="X5" s="30">
        <f t="shared" si="4"/>
        <v>4.1666666666666664E-2</v>
      </c>
      <c r="Y5" s="30">
        <v>4.1666666666666664E-2</v>
      </c>
      <c r="Z5" s="32">
        <v>0</v>
      </c>
      <c r="AA5" s="30">
        <f t="shared" si="5"/>
        <v>4.1666666666666664E-2</v>
      </c>
      <c r="AB5" s="31"/>
      <c r="AC5" s="30">
        <v>4.1666666666666664E-2</v>
      </c>
      <c r="AD5" s="32">
        <v>0</v>
      </c>
      <c r="AE5" s="30">
        <f t="shared" si="6"/>
        <v>4.1666666666666664E-2</v>
      </c>
      <c r="AF5" s="30">
        <v>4.1666666666666664E-2</v>
      </c>
      <c r="AG5" s="32">
        <v>0</v>
      </c>
      <c r="AH5" s="30">
        <f t="shared" si="7"/>
        <v>4.1666666666666664E-2</v>
      </c>
      <c r="AI5" s="31"/>
      <c r="AJ5" s="30">
        <f t="shared" si="8"/>
        <v>4.1666666666666699E-2</v>
      </c>
      <c r="AK5" s="33">
        <f t="shared" si="9"/>
        <v>2.7013888888888888E-4</v>
      </c>
      <c r="AL5" s="30">
        <f t="shared" si="10"/>
        <v>4.1666666666666664E-2</v>
      </c>
      <c r="AM5" s="33">
        <f t="shared" si="11"/>
        <v>4.1666666666666664E-2</v>
      </c>
      <c r="AN5" s="30">
        <f t="shared" si="12"/>
        <v>6.619212962962963E-4</v>
      </c>
      <c r="AO5" s="33">
        <f t="shared" si="13"/>
        <v>5.5162037037037029E-4</v>
      </c>
      <c r="AP5" s="30">
        <f t="shared" si="14"/>
        <v>4.1666666666666664E-2</v>
      </c>
      <c r="AQ5" s="33">
        <f t="shared" si="15"/>
        <v>4.1666666666666664E-2</v>
      </c>
      <c r="AR5" s="30">
        <f t="shared" si="16"/>
        <v>4.1666666666666664E-2</v>
      </c>
      <c r="AS5" s="33">
        <f t="shared" si="17"/>
        <v>4.1666666666666664E-2</v>
      </c>
      <c r="AT5" s="30">
        <f t="shared" si="18"/>
        <v>4.1666666666666664E-2</v>
      </c>
      <c r="AU5" s="33">
        <f t="shared" si="19"/>
        <v>4.1666666666666664E-2</v>
      </c>
      <c r="AV5" s="30">
        <v>0</v>
      </c>
      <c r="AW5" s="30">
        <v>3.4618055555555552E-4</v>
      </c>
      <c r="AX5" s="31">
        <v>2</v>
      </c>
      <c r="AY5" s="50">
        <v>2</v>
      </c>
      <c r="AZ5" s="34" t="s">
        <v>58</v>
      </c>
      <c r="BA5" s="35" t="s">
        <v>14</v>
      </c>
      <c r="BB5" s="29">
        <f t="shared" si="20"/>
        <v>7</v>
      </c>
      <c r="BC5" s="4"/>
      <c r="BD5" s="36"/>
      <c r="BE5" s="36"/>
    </row>
    <row r="6" spans="1:58" s="27" customFormat="1" ht="24.95" customHeight="1" x14ac:dyDescent="0.2">
      <c r="A6" s="29">
        <v>1</v>
      </c>
      <c r="B6" s="30">
        <v>2.8541666666666662E-4</v>
      </c>
      <c r="C6" s="30">
        <v>2.6828703703703699E-4</v>
      </c>
      <c r="D6" s="31">
        <v>2</v>
      </c>
      <c r="E6" s="30">
        <v>4.1666666666666664E-2</v>
      </c>
      <c r="F6" s="32">
        <v>0</v>
      </c>
      <c r="G6" s="30">
        <f t="shared" si="0"/>
        <v>4.1666666666666664E-2</v>
      </c>
      <c r="H6" s="30">
        <v>4.1666666666666664E-2</v>
      </c>
      <c r="I6" s="32">
        <v>0</v>
      </c>
      <c r="J6" s="30">
        <f t="shared" si="1"/>
        <v>4.1666666666666664E-2</v>
      </c>
      <c r="K6" s="31"/>
      <c r="L6" s="30">
        <v>6.1354166666666664E-4</v>
      </c>
      <c r="M6" s="30">
        <v>6.2476851851851853E-4</v>
      </c>
      <c r="N6" s="31">
        <v>3</v>
      </c>
      <c r="O6" s="30">
        <v>4.1666666666666664E-2</v>
      </c>
      <c r="P6" s="32">
        <v>0</v>
      </c>
      <c r="Q6" s="30">
        <f t="shared" si="2"/>
        <v>4.1666666666666664E-2</v>
      </c>
      <c r="R6" s="30">
        <v>4.1666666666666664E-2</v>
      </c>
      <c r="S6" s="32">
        <v>0</v>
      </c>
      <c r="T6" s="30">
        <f t="shared" si="3"/>
        <v>4.1666666666666664E-2</v>
      </c>
      <c r="U6" s="31"/>
      <c r="V6" s="30">
        <v>4.1666666666666664E-2</v>
      </c>
      <c r="W6" s="32">
        <v>0</v>
      </c>
      <c r="X6" s="30">
        <f t="shared" si="4"/>
        <v>4.1666666666666664E-2</v>
      </c>
      <c r="Y6" s="30">
        <v>4.1666666666666664E-2</v>
      </c>
      <c r="Z6" s="32">
        <v>0</v>
      </c>
      <c r="AA6" s="30">
        <f t="shared" si="5"/>
        <v>4.1666666666666664E-2</v>
      </c>
      <c r="AB6" s="31"/>
      <c r="AC6" s="30">
        <v>4.1666666666666664E-2</v>
      </c>
      <c r="AD6" s="32">
        <v>0</v>
      </c>
      <c r="AE6" s="30">
        <f t="shared" si="6"/>
        <v>4.1666666666666664E-2</v>
      </c>
      <c r="AF6" s="30">
        <v>4.1666666666666664E-2</v>
      </c>
      <c r="AG6" s="32">
        <v>0</v>
      </c>
      <c r="AH6" s="30">
        <f t="shared" si="7"/>
        <v>4.1666666666666664E-2</v>
      </c>
      <c r="AI6" s="31"/>
      <c r="AJ6" s="30">
        <f t="shared" si="8"/>
        <v>2.8541666666666662E-4</v>
      </c>
      <c r="AK6" s="33">
        <f t="shared" si="9"/>
        <v>2.6828703703703699E-4</v>
      </c>
      <c r="AL6" s="30">
        <f t="shared" si="10"/>
        <v>4.1666666666666664E-2</v>
      </c>
      <c r="AM6" s="33">
        <f t="shared" si="11"/>
        <v>4.1666666666666664E-2</v>
      </c>
      <c r="AN6" s="30">
        <f t="shared" si="12"/>
        <v>6.2476851851851853E-4</v>
      </c>
      <c r="AO6" s="33">
        <f t="shared" si="13"/>
        <v>6.1354166666666664E-4</v>
      </c>
      <c r="AP6" s="30">
        <f t="shared" si="14"/>
        <v>4.1666666666666664E-2</v>
      </c>
      <c r="AQ6" s="33">
        <f t="shared" si="15"/>
        <v>4.1666666666666664E-2</v>
      </c>
      <c r="AR6" s="30">
        <f t="shared" si="16"/>
        <v>4.1666666666666664E-2</v>
      </c>
      <c r="AS6" s="33">
        <f t="shared" si="17"/>
        <v>4.1666666666666664E-2</v>
      </c>
      <c r="AT6" s="30">
        <f t="shared" si="18"/>
        <v>4.1666666666666664E-2</v>
      </c>
      <c r="AU6" s="33">
        <f t="shared" si="19"/>
        <v>4.1666666666666664E-2</v>
      </c>
      <c r="AV6" s="30">
        <v>0</v>
      </c>
      <c r="AW6" s="30">
        <v>3.5787037037037037E-4</v>
      </c>
      <c r="AX6" s="31">
        <v>4</v>
      </c>
      <c r="AY6" s="50">
        <v>3</v>
      </c>
      <c r="AZ6" s="34" t="s">
        <v>65</v>
      </c>
      <c r="BA6" s="35" t="s">
        <v>14</v>
      </c>
      <c r="BB6" s="29">
        <f t="shared" si="20"/>
        <v>9</v>
      </c>
      <c r="BC6" s="4"/>
      <c r="BD6" s="36"/>
      <c r="BE6" s="36"/>
      <c r="BF6" s="26"/>
    </row>
    <row r="7" spans="1:58" s="26" customFormat="1" ht="24.95" customHeight="1" x14ac:dyDescent="0.2">
      <c r="A7" s="29">
        <v>6</v>
      </c>
      <c r="B7" s="30">
        <v>2.9259259259259261E-4</v>
      </c>
      <c r="C7" s="30">
        <v>3.3576388888888892E-4</v>
      </c>
      <c r="D7" s="31">
        <v>5</v>
      </c>
      <c r="E7" s="30">
        <v>4.1666666666666664E-2</v>
      </c>
      <c r="F7" s="32">
        <v>0</v>
      </c>
      <c r="G7" s="30">
        <f t="shared" si="0"/>
        <v>4.1666666666666664E-2</v>
      </c>
      <c r="H7" s="30">
        <v>4.1666666666666664E-2</v>
      </c>
      <c r="I7" s="32">
        <v>0</v>
      </c>
      <c r="J7" s="30">
        <f t="shared" si="1"/>
        <v>4.1666666666666664E-2</v>
      </c>
      <c r="K7" s="31"/>
      <c r="L7" s="49" t="s">
        <v>111</v>
      </c>
      <c r="M7" s="30">
        <v>6.2187499999999992E-4</v>
      </c>
      <c r="N7" s="31">
        <v>4</v>
      </c>
      <c r="O7" s="30">
        <v>4.1666666666666664E-2</v>
      </c>
      <c r="P7" s="32">
        <v>0</v>
      </c>
      <c r="Q7" s="30">
        <f t="shared" si="2"/>
        <v>4.1666666666666664E-2</v>
      </c>
      <c r="R7" s="30">
        <v>4.1666666666666664E-2</v>
      </c>
      <c r="S7" s="32">
        <v>0</v>
      </c>
      <c r="T7" s="30">
        <f t="shared" si="3"/>
        <v>4.1666666666666664E-2</v>
      </c>
      <c r="U7" s="31"/>
      <c r="V7" s="30">
        <v>4.1666666666666664E-2</v>
      </c>
      <c r="W7" s="32">
        <v>0</v>
      </c>
      <c r="X7" s="30">
        <f t="shared" si="4"/>
        <v>4.1666666666666664E-2</v>
      </c>
      <c r="Y7" s="30">
        <v>4.1666666666666664E-2</v>
      </c>
      <c r="Z7" s="32">
        <v>0</v>
      </c>
      <c r="AA7" s="30">
        <f t="shared" si="5"/>
        <v>4.1666666666666664E-2</v>
      </c>
      <c r="AB7" s="31"/>
      <c r="AC7" s="30">
        <v>4.1666666666666664E-2</v>
      </c>
      <c r="AD7" s="32">
        <v>0</v>
      </c>
      <c r="AE7" s="30">
        <f t="shared" si="6"/>
        <v>4.1666666666666664E-2</v>
      </c>
      <c r="AF7" s="30">
        <v>4.1666666666666664E-2</v>
      </c>
      <c r="AG7" s="32">
        <v>0</v>
      </c>
      <c r="AH7" s="30">
        <f t="shared" si="7"/>
        <v>4.1666666666666664E-2</v>
      </c>
      <c r="AI7" s="31"/>
      <c r="AJ7" s="30">
        <f t="shared" si="8"/>
        <v>3.3576388888888892E-4</v>
      </c>
      <c r="AK7" s="33">
        <f t="shared" si="9"/>
        <v>2.9259259259259261E-4</v>
      </c>
      <c r="AL7" s="30">
        <f t="shared" si="10"/>
        <v>4.1666666666666664E-2</v>
      </c>
      <c r="AM7" s="33">
        <f t="shared" si="11"/>
        <v>4.1666666666666664E-2</v>
      </c>
      <c r="AN7" s="30">
        <f t="shared" si="12"/>
        <v>4.1666666666666699E-2</v>
      </c>
      <c r="AO7" s="33">
        <f t="shared" si="13"/>
        <v>6.2187499999999992E-4</v>
      </c>
      <c r="AP7" s="30">
        <f t="shared" si="14"/>
        <v>4.1666666666666664E-2</v>
      </c>
      <c r="AQ7" s="33">
        <f t="shared" si="15"/>
        <v>4.1666666666666664E-2</v>
      </c>
      <c r="AR7" s="30">
        <f t="shared" si="16"/>
        <v>4.1666666666666664E-2</v>
      </c>
      <c r="AS7" s="33">
        <f t="shared" si="17"/>
        <v>4.1666666666666664E-2</v>
      </c>
      <c r="AT7" s="30">
        <f t="shared" si="18"/>
        <v>4.1666666666666664E-2</v>
      </c>
      <c r="AU7" s="33">
        <f t="shared" si="19"/>
        <v>4.1666666666666664E-2</v>
      </c>
      <c r="AV7" s="30">
        <v>0</v>
      </c>
      <c r="AW7" s="30">
        <v>3.4965277777777778E-4</v>
      </c>
      <c r="AX7" s="31">
        <v>3</v>
      </c>
      <c r="AY7" s="50">
        <v>4</v>
      </c>
      <c r="AZ7" s="34" t="s">
        <v>63</v>
      </c>
      <c r="BA7" s="35" t="s">
        <v>14</v>
      </c>
      <c r="BB7" s="29">
        <f t="shared" si="20"/>
        <v>12</v>
      </c>
      <c r="BC7" s="2"/>
      <c r="BD7" s="37"/>
      <c r="BE7" s="37"/>
      <c r="BF7" s="27"/>
    </row>
    <row r="8" spans="1:58" s="27" customFormat="1" ht="24.95" customHeight="1" x14ac:dyDescent="0.2">
      <c r="A8" s="29">
        <v>5</v>
      </c>
      <c r="B8" s="30">
        <v>2.6979166666666661E-4</v>
      </c>
      <c r="C8" s="30">
        <v>3.371527777777778E-4</v>
      </c>
      <c r="D8" s="31">
        <v>3</v>
      </c>
      <c r="E8" s="30">
        <v>4.1666666666666664E-2</v>
      </c>
      <c r="F8" s="32">
        <v>0</v>
      </c>
      <c r="G8" s="30">
        <f t="shared" si="0"/>
        <v>4.1666666666666664E-2</v>
      </c>
      <c r="H8" s="30">
        <v>4.1666666666666664E-2</v>
      </c>
      <c r="I8" s="32">
        <v>0</v>
      </c>
      <c r="J8" s="30">
        <f t="shared" si="1"/>
        <v>4.1666666666666664E-2</v>
      </c>
      <c r="K8" s="31"/>
      <c r="L8" s="49" t="s">
        <v>111</v>
      </c>
      <c r="M8" s="30">
        <v>6.8912037037037032E-4</v>
      </c>
      <c r="N8" s="31">
        <v>6</v>
      </c>
      <c r="O8" s="30">
        <v>4.1666666666666664E-2</v>
      </c>
      <c r="P8" s="32">
        <v>0</v>
      </c>
      <c r="Q8" s="30">
        <f t="shared" si="2"/>
        <v>4.1666666666666664E-2</v>
      </c>
      <c r="R8" s="30">
        <v>4.1666666666666664E-2</v>
      </c>
      <c r="S8" s="32">
        <v>0</v>
      </c>
      <c r="T8" s="30">
        <f t="shared" si="3"/>
        <v>4.1666666666666664E-2</v>
      </c>
      <c r="U8" s="31"/>
      <c r="V8" s="30">
        <v>4.1666666666666664E-2</v>
      </c>
      <c r="W8" s="32">
        <v>0</v>
      </c>
      <c r="X8" s="30">
        <f t="shared" si="4"/>
        <v>4.1666666666666664E-2</v>
      </c>
      <c r="Y8" s="30">
        <v>4.1666666666666664E-2</v>
      </c>
      <c r="Z8" s="32">
        <v>0</v>
      </c>
      <c r="AA8" s="30">
        <f t="shared" si="5"/>
        <v>4.1666666666666664E-2</v>
      </c>
      <c r="AB8" s="31"/>
      <c r="AC8" s="30">
        <v>4.1666666666666664E-2</v>
      </c>
      <c r="AD8" s="32">
        <v>0</v>
      </c>
      <c r="AE8" s="30">
        <f t="shared" si="6"/>
        <v>4.1666666666666664E-2</v>
      </c>
      <c r="AF8" s="30">
        <v>4.1666666666666664E-2</v>
      </c>
      <c r="AG8" s="32">
        <v>0</v>
      </c>
      <c r="AH8" s="30">
        <f t="shared" si="7"/>
        <v>4.1666666666666664E-2</v>
      </c>
      <c r="AI8" s="31"/>
      <c r="AJ8" s="30">
        <f t="shared" si="8"/>
        <v>3.371527777777778E-4</v>
      </c>
      <c r="AK8" s="33">
        <f t="shared" si="9"/>
        <v>2.6979166666666661E-4</v>
      </c>
      <c r="AL8" s="30">
        <f t="shared" si="10"/>
        <v>4.1666666666666664E-2</v>
      </c>
      <c r="AM8" s="33">
        <f t="shared" si="11"/>
        <v>4.1666666666666664E-2</v>
      </c>
      <c r="AN8" s="30">
        <f t="shared" si="12"/>
        <v>4.1666666666666699E-2</v>
      </c>
      <c r="AO8" s="33">
        <f t="shared" si="13"/>
        <v>6.8912037037037032E-4</v>
      </c>
      <c r="AP8" s="30">
        <f t="shared" si="14"/>
        <v>4.1666666666666664E-2</v>
      </c>
      <c r="AQ8" s="33">
        <f t="shared" si="15"/>
        <v>4.1666666666666664E-2</v>
      </c>
      <c r="AR8" s="30">
        <f t="shared" si="16"/>
        <v>4.1666666666666664E-2</v>
      </c>
      <c r="AS8" s="33">
        <f t="shared" si="17"/>
        <v>4.1666666666666664E-2</v>
      </c>
      <c r="AT8" s="30">
        <f t="shared" si="18"/>
        <v>4.1666666666666664E-2</v>
      </c>
      <c r="AU8" s="33">
        <f t="shared" si="19"/>
        <v>4.1666666666666664E-2</v>
      </c>
      <c r="AV8" s="30">
        <v>0</v>
      </c>
      <c r="AW8" s="30">
        <v>4.5254629629629632E-4</v>
      </c>
      <c r="AX8" s="31">
        <v>6</v>
      </c>
      <c r="AY8" s="50">
        <v>5</v>
      </c>
      <c r="AZ8" s="34" t="s">
        <v>74</v>
      </c>
      <c r="BA8" s="35" t="s">
        <v>14</v>
      </c>
      <c r="BB8" s="29">
        <f t="shared" si="20"/>
        <v>15</v>
      </c>
      <c r="BC8" s="2"/>
      <c r="BD8" s="37"/>
      <c r="BE8" s="37"/>
    </row>
    <row r="9" spans="1:58" s="26" customFormat="1" ht="24.95" customHeight="1" x14ac:dyDescent="0.2">
      <c r="A9" s="29">
        <v>9</v>
      </c>
      <c r="B9" s="30">
        <v>4.3287037037037035E-4</v>
      </c>
      <c r="C9" s="30">
        <v>3.37037037037037E-4</v>
      </c>
      <c r="D9" s="31">
        <v>6</v>
      </c>
      <c r="E9" s="30">
        <v>4.1666666666666664E-2</v>
      </c>
      <c r="F9" s="32">
        <v>0</v>
      </c>
      <c r="G9" s="30">
        <f t="shared" si="0"/>
        <v>4.1666666666666664E-2</v>
      </c>
      <c r="H9" s="30">
        <v>4.1666666666666664E-2</v>
      </c>
      <c r="I9" s="32">
        <v>0</v>
      </c>
      <c r="J9" s="30">
        <f t="shared" si="1"/>
        <v>4.1666666666666664E-2</v>
      </c>
      <c r="K9" s="31"/>
      <c r="L9" s="30">
        <v>6.3124999999999998E-4</v>
      </c>
      <c r="M9" s="30">
        <v>6.8287037037037025E-4</v>
      </c>
      <c r="N9" s="31">
        <v>5</v>
      </c>
      <c r="O9" s="30">
        <v>4.1666666666666664E-2</v>
      </c>
      <c r="P9" s="32">
        <v>0</v>
      </c>
      <c r="Q9" s="30">
        <f t="shared" si="2"/>
        <v>4.1666666666666664E-2</v>
      </c>
      <c r="R9" s="30">
        <v>4.1666666666666664E-2</v>
      </c>
      <c r="S9" s="32">
        <v>0</v>
      </c>
      <c r="T9" s="30">
        <f t="shared" si="3"/>
        <v>4.1666666666666664E-2</v>
      </c>
      <c r="U9" s="31"/>
      <c r="V9" s="30">
        <v>4.1666666666666664E-2</v>
      </c>
      <c r="W9" s="32">
        <v>0</v>
      </c>
      <c r="X9" s="30">
        <f t="shared" si="4"/>
        <v>4.1666666666666664E-2</v>
      </c>
      <c r="Y9" s="30">
        <v>4.1666666666666664E-2</v>
      </c>
      <c r="Z9" s="32">
        <v>0</v>
      </c>
      <c r="AA9" s="30">
        <f t="shared" si="5"/>
        <v>4.1666666666666664E-2</v>
      </c>
      <c r="AB9" s="31"/>
      <c r="AC9" s="30">
        <v>4.1666666666666664E-2</v>
      </c>
      <c r="AD9" s="32">
        <v>0</v>
      </c>
      <c r="AE9" s="30">
        <f t="shared" si="6"/>
        <v>4.1666666666666664E-2</v>
      </c>
      <c r="AF9" s="30">
        <v>4.1666666666666664E-2</v>
      </c>
      <c r="AG9" s="32">
        <v>0</v>
      </c>
      <c r="AH9" s="30">
        <f t="shared" si="7"/>
        <v>4.1666666666666664E-2</v>
      </c>
      <c r="AI9" s="31"/>
      <c r="AJ9" s="30">
        <f t="shared" si="8"/>
        <v>4.3287037037037035E-4</v>
      </c>
      <c r="AK9" s="33">
        <f t="shared" si="9"/>
        <v>3.37037037037037E-4</v>
      </c>
      <c r="AL9" s="30">
        <f t="shared" si="10"/>
        <v>4.1666666666666664E-2</v>
      </c>
      <c r="AM9" s="33">
        <f t="shared" si="11"/>
        <v>4.1666666666666664E-2</v>
      </c>
      <c r="AN9" s="30">
        <f t="shared" si="12"/>
        <v>6.8287037037037025E-4</v>
      </c>
      <c r="AO9" s="33">
        <f t="shared" si="13"/>
        <v>6.3124999999999998E-4</v>
      </c>
      <c r="AP9" s="30">
        <f t="shared" si="14"/>
        <v>4.1666666666666664E-2</v>
      </c>
      <c r="AQ9" s="33">
        <f t="shared" si="15"/>
        <v>4.1666666666666664E-2</v>
      </c>
      <c r="AR9" s="30">
        <f t="shared" si="16"/>
        <v>4.1666666666666664E-2</v>
      </c>
      <c r="AS9" s="33">
        <f t="shared" si="17"/>
        <v>4.1666666666666664E-2</v>
      </c>
      <c r="AT9" s="30">
        <f t="shared" si="18"/>
        <v>4.1666666666666664E-2</v>
      </c>
      <c r="AU9" s="33">
        <f t="shared" si="19"/>
        <v>4.1666666666666664E-2</v>
      </c>
      <c r="AV9" s="30">
        <v>0</v>
      </c>
      <c r="AW9" s="30">
        <v>4.5057870370370374E-4</v>
      </c>
      <c r="AX9" s="31">
        <v>5</v>
      </c>
      <c r="AY9" s="50">
        <v>6</v>
      </c>
      <c r="AZ9" s="34" t="s">
        <v>78</v>
      </c>
      <c r="BA9" s="35" t="s">
        <v>14</v>
      </c>
      <c r="BB9" s="29">
        <f t="shared" si="20"/>
        <v>16</v>
      </c>
      <c r="BC9" s="2"/>
      <c r="BD9" s="37"/>
      <c r="BE9" s="37"/>
      <c r="BF9" s="27"/>
    </row>
    <row r="10" spans="1:58" s="27" customFormat="1" ht="24.95" customHeight="1" x14ac:dyDescent="0.2">
      <c r="A10" s="29">
        <v>7</v>
      </c>
      <c r="B10" s="30">
        <v>5.1979166666666656E-4</v>
      </c>
      <c r="C10" s="30">
        <v>5.6481481481481476E-4</v>
      </c>
      <c r="D10" s="31">
        <v>7</v>
      </c>
      <c r="E10" s="30">
        <v>4.1666666666666664E-2</v>
      </c>
      <c r="F10" s="32">
        <v>0</v>
      </c>
      <c r="G10" s="30">
        <f t="shared" si="0"/>
        <v>4.1666666666666664E-2</v>
      </c>
      <c r="H10" s="30">
        <v>4.1666666666666664E-2</v>
      </c>
      <c r="I10" s="32">
        <v>0</v>
      </c>
      <c r="J10" s="30">
        <f t="shared" si="1"/>
        <v>4.1666666666666664E-2</v>
      </c>
      <c r="K10" s="31"/>
      <c r="L10" s="30">
        <v>7.4340277777777772E-4</v>
      </c>
      <c r="M10" s="30">
        <v>7.0219907407407416E-4</v>
      </c>
      <c r="N10" s="31">
        <v>8</v>
      </c>
      <c r="O10" s="30">
        <v>4.1666666666666664E-2</v>
      </c>
      <c r="P10" s="32">
        <v>0</v>
      </c>
      <c r="Q10" s="30">
        <f t="shared" si="2"/>
        <v>4.1666666666666664E-2</v>
      </c>
      <c r="R10" s="30">
        <v>4.1666666666666664E-2</v>
      </c>
      <c r="S10" s="32">
        <v>0</v>
      </c>
      <c r="T10" s="30">
        <f t="shared" si="3"/>
        <v>4.1666666666666664E-2</v>
      </c>
      <c r="U10" s="31"/>
      <c r="V10" s="30">
        <v>4.1666666666666664E-2</v>
      </c>
      <c r="W10" s="32">
        <v>0</v>
      </c>
      <c r="X10" s="30">
        <f t="shared" si="4"/>
        <v>4.1666666666666664E-2</v>
      </c>
      <c r="Y10" s="30">
        <v>4.1666666666666664E-2</v>
      </c>
      <c r="Z10" s="32">
        <v>0</v>
      </c>
      <c r="AA10" s="30">
        <f t="shared" si="5"/>
        <v>4.1666666666666664E-2</v>
      </c>
      <c r="AB10" s="31"/>
      <c r="AC10" s="30">
        <v>4.1666666666666664E-2</v>
      </c>
      <c r="AD10" s="32">
        <v>0</v>
      </c>
      <c r="AE10" s="30">
        <f t="shared" si="6"/>
        <v>4.1666666666666664E-2</v>
      </c>
      <c r="AF10" s="30">
        <v>4.1666666666666664E-2</v>
      </c>
      <c r="AG10" s="32">
        <v>0</v>
      </c>
      <c r="AH10" s="30">
        <f t="shared" si="7"/>
        <v>4.1666666666666664E-2</v>
      </c>
      <c r="AI10" s="31"/>
      <c r="AJ10" s="30">
        <f t="shared" si="8"/>
        <v>5.6481481481481476E-4</v>
      </c>
      <c r="AK10" s="33">
        <f t="shared" si="9"/>
        <v>5.1979166666666656E-4</v>
      </c>
      <c r="AL10" s="30">
        <f t="shared" si="10"/>
        <v>4.1666666666666664E-2</v>
      </c>
      <c r="AM10" s="33">
        <f t="shared" si="11"/>
        <v>4.1666666666666664E-2</v>
      </c>
      <c r="AN10" s="30">
        <f t="shared" si="12"/>
        <v>7.4340277777777772E-4</v>
      </c>
      <c r="AO10" s="33">
        <f t="shared" si="13"/>
        <v>7.0219907407407416E-4</v>
      </c>
      <c r="AP10" s="30">
        <f t="shared" si="14"/>
        <v>4.1666666666666664E-2</v>
      </c>
      <c r="AQ10" s="33">
        <f t="shared" si="15"/>
        <v>4.1666666666666664E-2</v>
      </c>
      <c r="AR10" s="30">
        <f t="shared" si="16"/>
        <v>4.1666666666666664E-2</v>
      </c>
      <c r="AS10" s="33">
        <f t="shared" si="17"/>
        <v>4.1666666666666664E-2</v>
      </c>
      <c r="AT10" s="30">
        <f t="shared" si="18"/>
        <v>4.1666666666666664E-2</v>
      </c>
      <c r="AU10" s="33">
        <f t="shared" si="19"/>
        <v>4.1666666666666664E-2</v>
      </c>
      <c r="AV10" s="30">
        <v>0</v>
      </c>
      <c r="AW10" s="30">
        <v>5.0868055555555551E-4</v>
      </c>
      <c r="AX10" s="31">
        <v>7</v>
      </c>
      <c r="AY10" s="50">
        <v>7</v>
      </c>
      <c r="AZ10" s="34" t="s">
        <v>76</v>
      </c>
      <c r="BA10" s="35" t="s">
        <v>14</v>
      </c>
      <c r="BB10" s="29">
        <f t="shared" si="20"/>
        <v>22</v>
      </c>
      <c r="BC10" s="2"/>
      <c r="BD10" s="37"/>
      <c r="BE10" s="37"/>
    </row>
    <row r="11" spans="1:58" s="26" customFormat="1" ht="24.95" customHeight="1" x14ac:dyDescent="0.2">
      <c r="A11" s="29">
        <v>8</v>
      </c>
      <c r="B11" s="30">
        <v>5.3854166666666666E-4</v>
      </c>
      <c r="C11" s="30">
        <v>7.0312499999999987E-4</v>
      </c>
      <c r="D11" s="31">
        <v>8</v>
      </c>
      <c r="E11" s="30">
        <v>4.1666666666666664E-2</v>
      </c>
      <c r="F11" s="32">
        <v>0</v>
      </c>
      <c r="G11" s="30">
        <f t="shared" si="0"/>
        <v>4.1666666666666664E-2</v>
      </c>
      <c r="H11" s="30">
        <v>4.1666666666666664E-2</v>
      </c>
      <c r="I11" s="32">
        <v>0</v>
      </c>
      <c r="J11" s="30">
        <f t="shared" si="1"/>
        <v>4.1666666666666664E-2</v>
      </c>
      <c r="K11" s="31"/>
      <c r="L11" s="30">
        <v>6.8912037037037032E-4</v>
      </c>
      <c r="M11" s="49" t="s">
        <v>111</v>
      </c>
      <c r="N11" s="31">
        <v>6</v>
      </c>
      <c r="O11" s="30">
        <v>4.1666666666666664E-2</v>
      </c>
      <c r="P11" s="32">
        <v>0</v>
      </c>
      <c r="Q11" s="30">
        <f t="shared" si="2"/>
        <v>4.1666666666666664E-2</v>
      </c>
      <c r="R11" s="30">
        <v>4.1666666666666664E-2</v>
      </c>
      <c r="S11" s="32">
        <v>0</v>
      </c>
      <c r="T11" s="30">
        <f t="shared" si="3"/>
        <v>4.1666666666666664E-2</v>
      </c>
      <c r="U11" s="31"/>
      <c r="V11" s="30">
        <v>4.1666666666666664E-2</v>
      </c>
      <c r="W11" s="32">
        <v>0</v>
      </c>
      <c r="X11" s="30">
        <f t="shared" si="4"/>
        <v>4.1666666666666664E-2</v>
      </c>
      <c r="Y11" s="30">
        <v>4.1666666666666664E-2</v>
      </c>
      <c r="Z11" s="32">
        <v>0</v>
      </c>
      <c r="AA11" s="30">
        <f t="shared" si="5"/>
        <v>4.1666666666666664E-2</v>
      </c>
      <c r="AB11" s="31"/>
      <c r="AC11" s="30">
        <v>4.1666666666666664E-2</v>
      </c>
      <c r="AD11" s="32">
        <v>0</v>
      </c>
      <c r="AE11" s="30">
        <f t="shared" si="6"/>
        <v>4.1666666666666664E-2</v>
      </c>
      <c r="AF11" s="30">
        <v>4.1666666666666664E-2</v>
      </c>
      <c r="AG11" s="32">
        <v>0</v>
      </c>
      <c r="AH11" s="30">
        <f t="shared" si="7"/>
        <v>4.1666666666666664E-2</v>
      </c>
      <c r="AI11" s="31"/>
      <c r="AJ11" s="30">
        <f t="shared" si="8"/>
        <v>7.0312499999999987E-4</v>
      </c>
      <c r="AK11" s="33">
        <f t="shared" si="9"/>
        <v>5.3854166666666666E-4</v>
      </c>
      <c r="AL11" s="30">
        <f t="shared" si="10"/>
        <v>4.1666666666666664E-2</v>
      </c>
      <c r="AM11" s="33">
        <f t="shared" si="11"/>
        <v>4.1666666666666664E-2</v>
      </c>
      <c r="AN11" s="30">
        <f t="shared" si="12"/>
        <v>4.1666666666666699E-2</v>
      </c>
      <c r="AO11" s="33">
        <f t="shared" si="13"/>
        <v>6.8912037037037032E-4</v>
      </c>
      <c r="AP11" s="30">
        <f t="shared" si="14"/>
        <v>4.1666666666666664E-2</v>
      </c>
      <c r="AQ11" s="33">
        <f t="shared" si="15"/>
        <v>4.1666666666666664E-2</v>
      </c>
      <c r="AR11" s="30">
        <f t="shared" si="16"/>
        <v>4.1666666666666664E-2</v>
      </c>
      <c r="AS11" s="33">
        <f t="shared" si="17"/>
        <v>4.1666666666666664E-2</v>
      </c>
      <c r="AT11" s="30">
        <f t="shared" si="18"/>
        <v>4.1666666666666664E-2</v>
      </c>
      <c r="AU11" s="33">
        <f t="shared" si="19"/>
        <v>4.1666666666666664E-2</v>
      </c>
      <c r="AV11" s="30">
        <v>0</v>
      </c>
      <c r="AW11" s="30">
        <v>5.141203703703704E-4</v>
      </c>
      <c r="AX11" s="31">
        <v>9</v>
      </c>
      <c r="AY11" s="50">
        <v>8</v>
      </c>
      <c r="AZ11" s="34" t="s">
        <v>77</v>
      </c>
      <c r="BA11" s="35" t="s">
        <v>14</v>
      </c>
      <c r="BB11" s="29">
        <f t="shared" si="20"/>
        <v>23</v>
      </c>
      <c r="BC11" s="2"/>
      <c r="BD11" s="37"/>
      <c r="BE11" s="37"/>
      <c r="BF11" s="27"/>
    </row>
    <row r="12" spans="1:58" s="27" customFormat="1" ht="24.95" customHeight="1" x14ac:dyDescent="0.2">
      <c r="A12" s="29">
        <v>2</v>
      </c>
      <c r="B12" s="30">
        <v>7.3310185185185197E-4</v>
      </c>
      <c r="C12" s="30">
        <v>7.2743055555555571E-4</v>
      </c>
      <c r="D12" s="31">
        <v>9</v>
      </c>
      <c r="E12" s="30">
        <v>4.1666666666666664E-2</v>
      </c>
      <c r="F12" s="32">
        <v>0</v>
      </c>
      <c r="G12" s="30">
        <f t="shared" si="0"/>
        <v>4.1666666666666664E-2</v>
      </c>
      <c r="H12" s="30">
        <v>4.1666666666666664E-2</v>
      </c>
      <c r="I12" s="32">
        <v>0</v>
      </c>
      <c r="J12" s="30">
        <f t="shared" si="1"/>
        <v>4.1666666666666664E-2</v>
      </c>
      <c r="K12" s="31"/>
      <c r="L12" s="30">
        <v>7.5532407407407417E-4</v>
      </c>
      <c r="M12" s="30">
        <v>8.0486111111111112E-4</v>
      </c>
      <c r="N12" s="31">
        <v>9</v>
      </c>
      <c r="O12" s="30">
        <v>4.1666666666666664E-2</v>
      </c>
      <c r="P12" s="32">
        <v>0</v>
      </c>
      <c r="Q12" s="30">
        <f t="shared" si="2"/>
        <v>4.1666666666666664E-2</v>
      </c>
      <c r="R12" s="30">
        <v>4.1666666666666664E-2</v>
      </c>
      <c r="S12" s="32">
        <v>0</v>
      </c>
      <c r="T12" s="30">
        <f t="shared" si="3"/>
        <v>4.1666666666666664E-2</v>
      </c>
      <c r="U12" s="31"/>
      <c r="V12" s="30">
        <v>4.1666666666666664E-2</v>
      </c>
      <c r="W12" s="32">
        <v>0</v>
      </c>
      <c r="X12" s="30">
        <f t="shared" si="4"/>
        <v>4.1666666666666664E-2</v>
      </c>
      <c r="Y12" s="30">
        <v>4.1666666666666664E-2</v>
      </c>
      <c r="Z12" s="32">
        <v>0</v>
      </c>
      <c r="AA12" s="30">
        <f t="shared" si="5"/>
        <v>4.1666666666666664E-2</v>
      </c>
      <c r="AB12" s="31"/>
      <c r="AC12" s="30">
        <v>4.1666666666666664E-2</v>
      </c>
      <c r="AD12" s="32">
        <v>0</v>
      </c>
      <c r="AE12" s="30">
        <f t="shared" si="6"/>
        <v>4.1666666666666664E-2</v>
      </c>
      <c r="AF12" s="30">
        <v>4.1666666666666664E-2</v>
      </c>
      <c r="AG12" s="32">
        <v>0</v>
      </c>
      <c r="AH12" s="30">
        <f t="shared" si="7"/>
        <v>4.1666666666666664E-2</v>
      </c>
      <c r="AI12" s="31"/>
      <c r="AJ12" s="30">
        <f t="shared" si="8"/>
        <v>7.3310185185185197E-4</v>
      </c>
      <c r="AK12" s="33">
        <f t="shared" si="9"/>
        <v>7.2743055555555571E-4</v>
      </c>
      <c r="AL12" s="30">
        <f t="shared" si="10"/>
        <v>4.1666666666666664E-2</v>
      </c>
      <c r="AM12" s="33">
        <f t="shared" si="11"/>
        <v>4.1666666666666664E-2</v>
      </c>
      <c r="AN12" s="30">
        <f t="shared" si="12"/>
        <v>8.0486111111111112E-4</v>
      </c>
      <c r="AO12" s="33">
        <f t="shared" si="13"/>
        <v>7.5532407407407417E-4</v>
      </c>
      <c r="AP12" s="30">
        <f t="shared" si="14"/>
        <v>4.1666666666666664E-2</v>
      </c>
      <c r="AQ12" s="33">
        <f t="shared" si="15"/>
        <v>4.1666666666666664E-2</v>
      </c>
      <c r="AR12" s="30">
        <f t="shared" si="16"/>
        <v>4.1666666666666664E-2</v>
      </c>
      <c r="AS12" s="33">
        <f t="shared" si="17"/>
        <v>4.1666666666666664E-2</v>
      </c>
      <c r="AT12" s="30">
        <f t="shared" si="18"/>
        <v>4.1666666666666664E-2</v>
      </c>
      <c r="AU12" s="33">
        <f t="shared" si="19"/>
        <v>4.1666666666666664E-2</v>
      </c>
      <c r="AV12" s="30">
        <v>0</v>
      </c>
      <c r="AW12" s="30">
        <v>5.135416666666666E-4</v>
      </c>
      <c r="AX12" s="31">
        <v>8</v>
      </c>
      <c r="AY12" s="50">
        <v>9</v>
      </c>
      <c r="AZ12" s="34" t="s">
        <v>81</v>
      </c>
      <c r="BA12" s="35" t="s">
        <v>14</v>
      </c>
      <c r="BB12" s="29">
        <f t="shared" si="20"/>
        <v>26</v>
      </c>
      <c r="BC12" s="2"/>
      <c r="BD12" s="37"/>
      <c r="BE12" s="37"/>
    </row>
  </sheetData>
  <autoFilter ref="BA3:BA10"/>
  <sortState ref="A4:BF12">
    <sortCondition ref="BB4:BB12"/>
  </sortState>
  <customSheetViews>
    <customSheetView guid="{86D85920-932B-11D5-A9ED-A3E43C861665}" showRuler="0" topLeftCell="F1">
      <selection activeCell="M3" sqref="M3"/>
      <pageMargins left="0.19685039370078741" right="0.19685039370078741" top="0.78740157480314965" bottom="0.78740157480314965" header="0.39370078740157483" footer="0.19685039370078741"/>
      <printOptions horizontalCentered="1" gridLines="1"/>
      <pageSetup paperSize="9" orientation="landscape" horizontalDpi="0" verticalDpi="0" copies="0" r:id="rId1"/>
      <headerFooter alignWithMargins="0">
        <oddHeader>&amp;C&amp;"Verdana,tučné\&amp;12VÝSLEDKOVÁ LISTINA</oddHeader>
        <oddFooter>&amp;L&amp;"Courier New CE,tučné\&amp;12MEMORIÁL KARLA OPPY&amp;C&amp;"Arial CE,tučné\kategorie MUŽI&amp;R&amp;"Arial CE,kurzíva\sportovní areál v Čeperce
&amp;D v &amp;T</oddFooter>
      </headerFooter>
    </customSheetView>
  </customSheetViews>
  <phoneticPr fontId="0" type="noConversion"/>
  <conditionalFormatting sqref="AV4:AV10">
    <cfRule type="cellIs" dxfId="215" priority="31" stopIfTrue="1" operator="equal">
      <formula>0</formula>
    </cfRule>
    <cfRule type="cellIs" dxfId="214" priority="32" stopIfTrue="1" operator="equal">
      <formula>0.0416666666666667</formula>
    </cfRule>
  </conditionalFormatting>
  <conditionalFormatting sqref="AC4:AC10 V4:V10 O4:O10 AJ4:AU10 AF4:AF10 R4:R10 Y4:Y10 E4:E10 H4:H10 B4:C10 L4:M8 M4:M10 AW4:AW10">
    <cfRule type="cellIs" dxfId="213" priority="33" stopIfTrue="1" operator="equal">
      <formula>0.0416666666666667</formula>
    </cfRule>
  </conditionalFormatting>
  <conditionalFormatting sqref="S4:S10 Z4:Z10 AD4:AD10 P4:P10 W4:W10 AG4:AG10 I4:I10 F4:F10">
    <cfRule type="cellIs" dxfId="212" priority="34" stopIfTrue="1" operator="equal">
      <formula>0</formula>
    </cfRule>
  </conditionalFormatting>
  <conditionalFormatting sqref="AH4:AH10 X4:X10 AE4:AE10 T4:T10 Q4:Q10 AA4:AA10 G4:G10 J4:J10">
    <cfRule type="cellIs" dxfId="211" priority="35" stopIfTrue="1" operator="greaterThanOrEqual">
      <formula>0.0416666666666667</formula>
    </cfRule>
  </conditionalFormatting>
  <conditionalFormatting sqref="AV11:AV12">
    <cfRule type="cellIs" dxfId="210" priority="26" stopIfTrue="1" operator="equal">
      <formula>0</formula>
    </cfRule>
    <cfRule type="cellIs" dxfId="209" priority="27" stopIfTrue="1" operator="equal">
      <formula>0.0416666666666667</formula>
    </cfRule>
  </conditionalFormatting>
  <conditionalFormatting sqref="AC11:AC12 V11:V12 O11:O12 AJ11:AU12 AF11:AF12 R11:R12 Y11:Y12 E11:E12 H11:H12">
    <cfRule type="cellIs" dxfId="208" priority="28" stopIfTrue="1" operator="equal">
      <formula>0.0416666666666667</formula>
    </cfRule>
  </conditionalFormatting>
  <conditionalFormatting sqref="S11:S12 Z11:Z12 AD11:AD12 P11:P12 W11:W12 AG11:AG12 I11:I12 F11:F12">
    <cfRule type="cellIs" dxfId="207" priority="29" stopIfTrue="1" operator="equal">
      <formula>0</formula>
    </cfRule>
  </conditionalFormatting>
  <conditionalFormatting sqref="AH11:AH12 X11:X12 AE11:AE12 T11:T12 Q11:Q12 AA11:AA12 G11:G12 J11:J12">
    <cfRule type="cellIs" dxfId="206" priority="30" stopIfTrue="1" operator="greaterThanOrEqual">
      <formula>0.0416666666666667</formula>
    </cfRule>
  </conditionalFormatting>
  <conditionalFormatting sqref="B11">
    <cfRule type="cellIs" dxfId="205" priority="20" stopIfTrue="1" operator="equal">
      <formula>0.0416666666666667</formula>
    </cfRule>
  </conditionalFormatting>
  <conditionalFormatting sqref="B12">
    <cfRule type="cellIs" dxfId="204" priority="19" stopIfTrue="1" operator="equal">
      <formula>0.0416666666666667</formula>
    </cfRule>
  </conditionalFormatting>
  <conditionalFormatting sqref="C12">
    <cfRule type="cellIs" dxfId="203" priority="14" stopIfTrue="1" operator="equal">
      <formula>0.0416666666666667</formula>
    </cfRule>
  </conditionalFormatting>
  <conditionalFormatting sqref="C11">
    <cfRule type="cellIs" dxfId="202" priority="13" stopIfTrue="1" operator="equal">
      <formula>0.0416666666666667</formula>
    </cfRule>
  </conditionalFormatting>
  <conditionalFormatting sqref="L9:L11">
    <cfRule type="cellIs" dxfId="201" priority="12" stopIfTrue="1" operator="equal">
      <formula>0.0416666666666667</formula>
    </cfRule>
  </conditionalFormatting>
  <conditionalFormatting sqref="L12">
    <cfRule type="cellIs" dxfId="200" priority="11" stopIfTrue="1" operator="equal">
      <formula>0.0416666666666667</formula>
    </cfRule>
  </conditionalFormatting>
  <conditionalFormatting sqref="M12">
    <cfRule type="cellIs" dxfId="199" priority="6" stopIfTrue="1" operator="equal">
      <formula>0.0416666666666667</formula>
    </cfRule>
  </conditionalFormatting>
  <conditionalFormatting sqref="M11">
    <cfRule type="cellIs" dxfId="198" priority="5" stopIfTrue="1" operator="equal">
      <formula>0.0416666666666667</formula>
    </cfRule>
  </conditionalFormatting>
  <conditionalFormatting sqref="AW11">
    <cfRule type="cellIs" dxfId="197" priority="4" stopIfTrue="1" operator="equal">
      <formula>0.0416666666666667</formula>
    </cfRule>
  </conditionalFormatting>
  <conditionalFormatting sqref="AW12">
    <cfRule type="cellIs" dxfId="196" priority="3" stopIfTrue="1" operator="equal">
      <formula>0.0416666666666667</formula>
    </cfRule>
  </conditionalFormatting>
  <dataValidations xWindow="114" yWindow="241" count="3">
    <dataValidation type="time" showInputMessage="1" showErrorMessage="1" errorTitle="Špatná hodnota" error="Snažíte se zadat hodnotu, která je extrémě vysoká, _x000a_nebo velmi malá, případně v neplatném formátu. _x000a_Proveďte prosím kontrolu. " promptTitle="platné hodnoty:" prompt="_x000a_m:ss,00            ... čas_x000a_&lt;CTRL&gt;+&lt;n&gt; ... NP_x000a_" sqref="AC4:AC12 V4:V12 O4:O12 AF4:AF12 R4:R12 Y4:Y12 E4:E12 H4:H12 L4:M12 B4:C12 AW4:AW12">
      <formula1>0</formula1>
      <formula2>0.0416666666666667</formula2>
    </dataValidation>
    <dataValidation type="time" showInputMessage="1" showErrorMessage="1" errorTitle="Špatná hodnota" error="Snažíte se zadat hodnotu, která je extrémě vysoká, _x000a_nebo velmi malá, případně v neplatném formátu. _x000a_Proveďte prosím kontrolu. " promptTitle="platné hodnoty:" prompt="_x000a_m:ss,00            ... čas_x000a__x000a_pozn.: 1 TB = 1 sec._x000a_" sqref="S4:S12 AD4:AD12 P4:P12 AG4:AG12 F4:F12 I4:I12">
      <formula1>0</formula1>
      <formula2>0.0416666666666667</formula2>
    </dataValidation>
    <dataValidation type="time" showInputMessage="1" showErrorMessage="1" errorTitle="Špatná hodnota" error="Snažíte se zadat hodnotu, která je extrémě vysoká, _x000a_nebo velmi malá, případně v neplatném formátu. _x000a_Proveďte prosím kontrolu. " promptTitle="platné hodnoty:" prompt="_x000a_m:ss,00            ... čas_x000a__x000a_pozn.: 1 TB = 1 min._x000a_" sqref="Z4:Z12 W4:W12">
      <formula1>0</formula1>
      <formula2>0.0416666666666667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2"/>
  <headerFooter alignWithMargins="0">
    <oddHeader>&amp;C19. ROČNÍK MEMORIÁLU KARLA OPPY
O PUTOVNÍ POHÁR OBECNÍHO ÚŘADU</oddHeader>
    <oddFooter>&amp;LSTARŠÍ ŽÁCI&amp;RČEPERKA &amp;D v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M44"/>
  <sheetViews>
    <sheetView workbookViewId="0">
      <selection activeCell="L1" sqref="L1"/>
    </sheetView>
  </sheetViews>
  <sheetFormatPr defaultRowHeight="15" x14ac:dyDescent="0.3"/>
  <cols>
    <col min="1" max="1" width="5.7109375" style="16" customWidth="1"/>
    <col min="2" max="3" width="11.85546875" style="15" customWidth="1"/>
    <col min="4" max="4" width="9.7109375" style="15" hidden="1" customWidth="1"/>
    <col min="5" max="5" width="9.7109375" style="15" customWidth="1"/>
    <col min="6" max="6" width="11.7109375" style="17" hidden="1" customWidth="1"/>
    <col min="7" max="8" width="9.7109375" style="15" hidden="1" customWidth="1"/>
    <col min="9" max="9" width="9.7109375" style="14" customWidth="1"/>
    <col min="10" max="10" width="22.7109375" style="40" customWidth="1"/>
    <col min="11" max="11" width="23.28515625" style="40" bestFit="1" customWidth="1"/>
  </cols>
  <sheetData>
    <row r="1" spans="1:13" s="20" customFormat="1" ht="33.75" x14ac:dyDescent="0.2">
      <c r="A1" s="7" t="s">
        <v>13</v>
      </c>
      <c r="B1" s="7" t="s">
        <v>8</v>
      </c>
      <c r="C1" s="7" t="s">
        <v>9</v>
      </c>
      <c r="D1" s="8" t="s">
        <v>10</v>
      </c>
      <c r="E1" s="9" t="s">
        <v>11</v>
      </c>
      <c r="F1" s="7" t="s">
        <v>6</v>
      </c>
      <c r="G1" s="21" t="s">
        <v>56</v>
      </c>
      <c r="H1" s="22" t="s">
        <v>56</v>
      </c>
      <c r="I1" s="7" t="s">
        <v>15</v>
      </c>
      <c r="J1" s="7" t="s">
        <v>12</v>
      </c>
      <c r="K1" s="7" t="s">
        <v>5</v>
      </c>
    </row>
    <row r="2" spans="1:13" s="15" customFormat="1" ht="1.35" customHeight="1" x14ac:dyDescent="0.2">
      <c r="A2" s="3"/>
      <c r="B2" s="3"/>
      <c r="C2" s="3"/>
      <c r="E2" s="28"/>
      <c r="F2" s="18"/>
      <c r="I2" s="3"/>
      <c r="J2" s="5"/>
      <c r="K2" s="5"/>
    </row>
    <row r="3" spans="1:13" s="15" customFormat="1" ht="4.5" customHeight="1" x14ac:dyDescent="0.2">
      <c r="A3" s="4"/>
      <c r="B3" s="4"/>
      <c r="C3" s="4"/>
      <c r="D3" s="4"/>
      <c r="E3" s="4"/>
      <c r="F3" s="19"/>
      <c r="I3" s="4"/>
      <c r="J3" s="6"/>
      <c r="K3" s="6"/>
    </row>
    <row r="4" spans="1:13" s="25" customFormat="1" ht="26.1" customHeight="1" x14ac:dyDescent="0.2">
      <c r="A4" s="38">
        <v>29</v>
      </c>
      <c r="B4" s="30">
        <v>1.8032407407407407E-4</v>
      </c>
      <c r="C4" s="30">
        <v>1.7141203703703706E-4</v>
      </c>
      <c r="D4" s="30">
        <f t="shared" ref="D4:D44" si="0">IF(MINA(B4,C4)=0,0.0416666666666667,MAX(B4,C4))</f>
        <v>1.8032407407407407E-4</v>
      </c>
      <c r="E4" s="33">
        <f t="shared" ref="E4:E44" si="1">IF(MIN(B4,C4)=0,0.0416666666666667,MIN(B4,C4))</f>
        <v>1.7141203703703706E-4</v>
      </c>
      <c r="F4" s="39" t="s">
        <v>14</v>
      </c>
      <c r="G4" s="30">
        <v>4.1666666666666664E-2</v>
      </c>
      <c r="H4" s="45"/>
      <c r="I4" s="31">
        <v>1</v>
      </c>
      <c r="J4" s="41" t="s">
        <v>70</v>
      </c>
      <c r="K4" s="41" t="s">
        <v>73</v>
      </c>
      <c r="L4" s="27" t="s">
        <v>79</v>
      </c>
      <c r="M4" s="27"/>
    </row>
    <row r="5" spans="1:13" s="27" customFormat="1" ht="26.1" customHeight="1" x14ac:dyDescent="0.2">
      <c r="A5" s="38">
        <v>53</v>
      </c>
      <c r="B5" s="30">
        <v>1.7175925925925928E-4</v>
      </c>
      <c r="C5" s="30">
        <v>2.0011574074074072E-4</v>
      </c>
      <c r="D5" s="30">
        <f t="shared" si="0"/>
        <v>2.0011574074074072E-4</v>
      </c>
      <c r="E5" s="33">
        <f t="shared" si="1"/>
        <v>1.7175925925925928E-4</v>
      </c>
      <c r="F5" s="39" t="s">
        <v>14</v>
      </c>
      <c r="G5" s="30">
        <v>4.1666666666666664E-2</v>
      </c>
      <c r="H5" s="45"/>
      <c r="I5" s="31">
        <v>2</v>
      </c>
      <c r="J5" s="41" t="s">
        <v>90</v>
      </c>
      <c r="K5" s="41" t="s">
        <v>73</v>
      </c>
      <c r="L5" s="48" t="s">
        <v>79</v>
      </c>
      <c r="M5" s="47">
        <f>E4+E5</f>
        <v>3.4317129629629633E-4</v>
      </c>
    </row>
    <row r="6" spans="1:13" s="27" customFormat="1" ht="26.1" customHeight="1" x14ac:dyDescent="0.2">
      <c r="A6" s="38">
        <v>35</v>
      </c>
      <c r="B6" s="30">
        <v>2.0601851851851855E-4</v>
      </c>
      <c r="C6" s="49" t="s">
        <v>111</v>
      </c>
      <c r="D6" s="30">
        <f t="shared" si="0"/>
        <v>4.1666666666666699E-2</v>
      </c>
      <c r="E6" s="33">
        <f t="shared" si="1"/>
        <v>2.0601851851851855E-4</v>
      </c>
      <c r="F6" s="39" t="s">
        <v>14</v>
      </c>
      <c r="G6" s="30">
        <v>4.1666666666666664E-2</v>
      </c>
      <c r="H6" s="45"/>
      <c r="I6" s="31">
        <v>6</v>
      </c>
      <c r="J6" s="41" t="s">
        <v>61</v>
      </c>
      <c r="K6" s="41" t="s">
        <v>73</v>
      </c>
      <c r="L6" s="27" t="s">
        <v>79</v>
      </c>
      <c r="M6" s="46"/>
    </row>
    <row r="7" spans="1:13" s="27" customFormat="1" ht="26.1" customHeight="1" x14ac:dyDescent="0.2">
      <c r="A7" s="38">
        <v>21</v>
      </c>
      <c r="B7" s="30">
        <v>2.2731481481481485E-4</v>
      </c>
      <c r="C7" s="30">
        <v>2.1157407407407409E-4</v>
      </c>
      <c r="D7" s="30">
        <f t="shared" si="0"/>
        <v>2.2731481481481485E-4</v>
      </c>
      <c r="E7" s="33">
        <f t="shared" si="1"/>
        <v>2.1157407407407409E-4</v>
      </c>
      <c r="F7" s="39" t="s">
        <v>14</v>
      </c>
      <c r="G7" s="30">
        <v>4.1666666666666664E-2</v>
      </c>
      <c r="H7" s="45"/>
      <c r="I7" s="31">
        <v>8</v>
      </c>
      <c r="J7" s="41" t="s">
        <v>89</v>
      </c>
      <c r="K7" s="41" t="s">
        <v>73</v>
      </c>
      <c r="L7" s="27" t="s">
        <v>79</v>
      </c>
      <c r="M7" s="25"/>
    </row>
    <row r="8" spans="1:13" s="27" customFormat="1" ht="26.1" customHeight="1" x14ac:dyDescent="0.2">
      <c r="A8" s="38">
        <v>56</v>
      </c>
      <c r="B8" s="49" t="s">
        <v>111</v>
      </c>
      <c r="C8" s="49" t="s">
        <v>111</v>
      </c>
      <c r="D8" s="30">
        <f t="shared" si="0"/>
        <v>4.1666666666666699E-2</v>
      </c>
      <c r="E8" s="33">
        <f t="shared" si="1"/>
        <v>4.1666666666666699E-2</v>
      </c>
      <c r="F8" s="39" t="s">
        <v>14</v>
      </c>
      <c r="G8" s="30">
        <v>4.1666666666666664E-2</v>
      </c>
      <c r="H8" s="45"/>
      <c r="I8" s="31">
        <v>18</v>
      </c>
      <c r="J8" s="41" t="s">
        <v>60</v>
      </c>
      <c r="K8" s="41" t="s">
        <v>73</v>
      </c>
      <c r="L8" s="27" t="s">
        <v>80</v>
      </c>
    </row>
    <row r="9" spans="1:13" s="27" customFormat="1" ht="26.1" customHeight="1" x14ac:dyDescent="0.2">
      <c r="A9" s="38">
        <v>22</v>
      </c>
      <c r="B9" s="30">
        <v>2.5462962962962961E-4</v>
      </c>
      <c r="C9" s="30">
        <v>2.5567129629629627E-4</v>
      </c>
      <c r="D9" s="30">
        <f t="shared" si="0"/>
        <v>2.5567129629629627E-4</v>
      </c>
      <c r="E9" s="33">
        <f t="shared" si="1"/>
        <v>2.5462962962962961E-4</v>
      </c>
      <c r="F9" s="39" t="s">
        <v>14</v>
      </c>
      <c r="G9" s="45"/>
      <c r="H9" s="45"/>
      <c r="I9" s="31">
        <v>15</v>
      </c>
      <c r="J9" s="41" t="s">
        <v>83</v>
      </c>
      <c r="K9" s="41" t="s">
        <v>81</v>
      </c>
      <c r="L9" s="27" t="s">
        <v>80</v>
      </c>
    </row>
    <row r="10" spans="1:13" s="27" customFormat="1" ht="26.1" customHeight="1" x14ac:dyDescent="0.2">
      <c r="A10" s="38">
        <v>23</v>
      </c>
      <c r="B10" s="30">
        <v>2.5891203703703704E-4</v>
      </c>
      <c r="C10" s="30">
        <v>3.9409722222222228E-4</v>
      </c>
      <c r="D10" s="30">
        <f t="shared" si="0"/>
        <v>3.9409722222222228E-4</v>
      </c>
      <c r="E10" s="33">
        <f t="shared" si="1"/>
        <v>2.5891203703703704E-4</v>
      </c>
      <c r="F10" s="39" t="s">
        <v>14</v>
      </c>
      <c r="G10" s="30">
        <v>4.1666666666666664E-2</v>
      </c>
      <c r="H10" s="45"/>
      <c r="I10" s="31">
        <v>13</v>
      </c>
      <c r="J10" s="41" t="s">
        <v>82</v>
      </c>
      <c r="K10" s="41" t="s">
        <v>81</v>
      </c>
      <c r="L10" s="27" t="s">
        <v>79</v>
      </c>
      <c r="M10" s="47">
        <f>E9+E10</f>
        <v>5.135416666666667E-4</v>
      </c>
    </row>
    <row r="11" spans="1:13" s="27" customFormat="1" ht="26.1" customHeight="1" x14ac:dyDescent="0.2">
      <c r="A11" s="38">
        <v>39</v>
      </c>
      <c r="B11" s="30">
        <v>2.7430555555555552E-4</v>
      </c>
      <c r="C11" s="30">
        <v>2.8703703703703703E-4</v>
      </c>
      <c r="D11" s="30">
        <f t="shared" si="0"/>
        <v>2.8703703703703703E-4</v>
      </c>
      <c r="E11" s="33">
        <f t="shared" si="1"/>
        <v>2.7430555555555552E-4</v>
      </c>
      <c r="F11" s="39" t="s">
        <v>14</v>
      </c>
      <c r="G11" s="30">
        <v>4.1666666666666664E-2</v>
      </c>
      <c r="H11" s="45"/>
      <c r="I11" s="31">
        <v>16</v>
      </c>
      <c r="J11" s="41" t="s">
        <v>84</v>
      </c>
      <c r="K11" s="41" t="s">
        <v>81</v>
      </c>
      <c r="L11" s="27" t="s">
        <v>79</v>
      </c>
    </row>
    <row r="12" spans="1:13" s="27" customFormat="1" ht="26.1" customHeight="1" x14ac:dyDescent="0.2">
      <c r="A12" s="38">
        <v>25</v>
      </c>
      <c r="B12" s="30">
        <v>2.3541666666666668E-4</v>
      </c>
      <c r="C12" s="30">
        <v>2.2291666666666665E-4</v>
      </c>
      <c r="D12" s="30">
        <f t="shared" si="0"/>
        <v>2.3541666666666668E-4</v>
      </c>
      <c r="E12" s="33">
        <f t="shared" si="1"/>
        <v>2.2291666666666665E-4</v>
      </c>
      <c r="F12" s="39" t="s">
        <v>14</v>
      </c>
      <c r="G12" s="30">
        <v>4.1666666666666664E-2</v>
      </c>
      <c r="H12" s="45"/>
      <c r="I12" s="31">
        <v>9</v>
      </c>
      <c r="J12" s="41" t="s">
        <v>104</v>
      </c>
      <c r="K12" s="41" t="s">
        <v>78</v>
      </c>
      <c r="L12" s="27" t="s">
        <v>79</v>
      </c>
    </row>
    <row r="13" spans="1:13" s="27" customFormat="1" ht="26.1" customHeight="1" x14ac:dyDescent="0.2">
      <c r="A13" s="38">
        <v>31</v>
      </c>
      <c r="B13" s="30">
        <v>3.3078703703703704E-4</v>
      </c>
      <c r="C13" s="30">
        <v>2.2766203703703707E-4</v>
      </c>
      <c r="D13" s="30">
        <f t="shared" si="0"/>
        <v>3.3078703703703704E-4</v>
      </c>
      <c r="E13" s="33">
        <f t="shared" si="1"/>
        <v>2.2766203703703707E-4</v>
      </c>
      <c r="F13" s="39" t="s">
        <v>14</v>
      </c>
      <c r="G13" s="30">
        <v>4.1666666666666664E-2</v>
      </c>
      <c r="H13" s="45"/>
      <c r="I13" s="31">
        <v>10</v>
      </c>
      <c r="J13" s="41" t="s">
        <v>105</v>
      </c>
      <c r="K13" s="41" t="s">
        <v>78</v>
      </c>
      <c r="L13" s="27" t="s">
        <v>79</v>
      </c>
      <c r="M13" s="47">
        <f>E12+E13</f>
        <v>4.5057870370370369E-4</v>
      </c>
    </row>
    <row r="14" spans="1:13" s="27" customFormat="1" ht="26.1" customHeight="1" x14ac:dyDescent="0.2">
      <c r="A14" s="38">
        <v>47</v>
      </c>
      <c r="B14" s="30">
        <v>2.465277777777778E-4</v>
      </c>
      <c r="C14" s="30">
        <v>2.4548611111111114E-4</v>
      </c>
      <c r="D14" s="30">
        <f t="shared" si="0"/>
        <v>2.465277777777778E-4</v>
      </c>
      <c r="E14" s="33">
        <f t="shared" si="1"/>
        <v>2.4548611111111114E-4</v>
      </c>
      <c r="F14" s="39" t="s">
        <v>14</v>
      </c>
      <c r="G14" s="30">
        <v>4.1666666666666664E-2</v>
      </c>
      <c r="H14" s="45"/>
      <c r="I14" s="31">
        <v>11</v>
      </c>
      <c r="J14" s="41" t="s">
        <v>106</v>
      </c>
      <c r="K14" s="41" t="s">
        <v>78</v>
      </c>
      <c r="L14" s="27" t="s">
        <v>79</v>
      </c>
    </row>
    <row r="15" spans="1:13" s="27" customFormat="1" ht="26.1" customHeight="1" x14ac:dyDescent="0.2">
      <c r="A15" s="38">
        <v>57</v>
      </c>
      <c r="B15" s="30">
        <v>2.9490740740740741E-4</v>
      </c>
      <c r="C15" s="30">
        <v>2.9884259259259257E-4</v>
      </c>
      <c r="D15" s="30">
        <f t="shared" si="0"/>
        <v>2.9884259259259257E-4</v>
      </c>
      <c r="E15" s="33">
        <f t="shared" si="1"/>
        <v>2.9490740740740741E-4</v>
      </c>
      <c r="F15" s="39" t="s">
        <v>14</v>
      </c>
      <c r="G15" s="30">
        <v>4.1666666666666664E-2</v>
      </c>
      <c r="H15" s="45"/>
      <c r="I15" s="31">
        <v>20</v>
      </c>
      <c r="J15" s="41" t="s">
        <v>109</v>
      </c>
      <c r="K15" s="41" t="s">
        <v>78</v>
      </c>
      <c r="L15" s="27" t="s">
        <v>79</v>
      </c>
    </row>
    <row r="16" spans="1:13" s="27" customFormat="1" ht="26.1" customHeight="1" x14ac:dyDescent="0.2">
      <c r="A16" s="38">
        <v>30</v>
      </c>
      <c r="B16" s="30">
        <v>1.4826388888888889E-4</v>
      </c>
      <c r="C16" s="30">
        <v>1.709490740740741E-4</v>
      </c>
      <c r="D16" s="30">
        <f t="shared" si="0"/>
        <v>1.709490740740741E-4</v>
      </c>
      <c r="E16" s="33">
        <f t="shared" si="1"/>
        <v>1.4826388888888889E-4</v>
      </c>
      <c r="F16" s="39" t="s">
        <v>14</v>
      </c>
      <c r="G16" s="30">
        <v>4.1666666666666664E-2</v>
      </c>
      <c r="H16" s="45"/>
      <c r="I16" s="31">
        <v>1</v>
      </c>
      <c r="J16" s="41" t="s">
        <v>64</v>
      </c>
      <c r="K16" s="41" t="s">
        <v>63</v>
      </c>
      <c r="L16" s="27" t="s">
        <v>80</v>
      </c>
    </row>
    <row r="17" spans="1:13" s="27" customFormat="1" ht="26.1" customHeight="1" x14ac:dyDescent="0.2">
      <c r="A17" s="38">
        <v>27</v>
      </c>
      <c r="B17" s="30">
        <v>2.0138888888888886E-4</v>
      </c>
      <c r="C17" s="30">
        <v>2.0381944444444443E-4</v>
      </c>
      <c r="D17" s="30">
        <f t="shared" si="0"/>
        <v>2.0381944444444443E-4</v>
      </c>
      <c r="E17" s="33">
        <f t="shared" si="1"/>
        <v>2.0138888888888886E-4</v>
      </c>
      <c r="F17" s="39" t="s">
        <v>14</v>
      </c>
      <c r="G17" s="30">
        <v>4.1666666666666664E-2</v>
      </c>
      <c r="H17" s="45"/>
      <c r="I17" s="31">
        <v>5</v>
      </c>
      <c r="J17" s="41" t="s">
        <v>67</v>
      </c>
      <c r="K17" s="41" t="s">
        <v>63</v>
      </c>
      <c r="L17" s="27" t="s">
        <v>79</v>
      </c>
      <c r="M17" s="47">
        <f>E16+E17</f>
        <v>3.4965277777777772E-4</v>
      </c>
    </row>
    <row r="18" spans="1:13" s="27" customFormat="1" ht="26.1" customHeight="1" x14ac:dyDescent="0.2">
      <c r="A18" s="38">
        <v>50</v>
      </c>
      <c r="B18" s="30">
        <v>2.0636574074074071E-4</v>
      </c>
      <c r="C18" s="30">
        <v>2.0370370370370369E-4</v>
      </c>
      <c r="D18" s="30">
        <f t="shared" si="0"/>
        <v>2.0636574074074071E-4</v>
      </c>
      <c r="E18" s="33">
        <f t="shared" si="1"/>
        <v>2.0370370370370369E-4</v>
      </c>
      <c r="F18" s="39" t="s">
        <v>14</v>
      </c>
      <c r="G18" s="30">
        <v>4.1666666666666664E-2</v>
      </c>
      <c r="H18" s="45"/>
      <c r="I18" s="31">
        <v>6</v>
      </c>
      <c r="J18" s="41" t="s">
        <v>95</v>
      </c>
      <c r="K18" s="41" t="s">
        <v>63</v>
      </c>
      <c r="L18" s="27" t="s">
        <v>80</v>
      </c>
    </row>
    <row r="19" spans="1:13" s="27" customFormat="1" ht="26.1" customHeight="1" x14ac:dyDescent="0.2">
      <c r="A19" s="38">
        <v>44</v>
      </c>
      <c r="B19" s="30">
        <v>2.2152777777777777E-4</v>
      </c>
      <c r="C19" s="30">
        <v>2.1944444444444444E-4</v>
      </c>
      <c r="D19" s="30">
        <f t="shared" si="0"/>
        <v>2.2152777777777777E-4</v>
      </c>
      <c r="E19" s="33">
        <f t="shared" si="1"/>
        <v>2.1944444444444444E-4</v>
      </c>
      <c r="F19" s="39" t="s">
        <v>14</v>
      </c>
      <c r="G19" s="30">
        <v>4.1666666666666664E-2</v>
      </c>
      <c r="H19" s="45"/>
      <c r="I19" s="31">
        <v>9</v>
      </c>
      <c r="J19" s="41" t="s">
        <v>94</v>
      </c>
      <c r="K19" s="41" t="s">
        <v>63</v>
      </c>
      <c r="L19" s="27" t="s">
        <v>80</v>
      </c>
    </row>
    <row r="20" spans="1:13" s="25" customFormat="1" ht="26.1" customHeight="1" x14ac:dyDescent="0.2">
      <c r="A20" s="38">
        <v>26</v>
      </c>
      <c r="B20" s="30">
        <v>1.6469907407407408E-4</v>
      </c>
      <c r="C20" s="30">
        <v>2.0879629629629625E-4</v>
      </c>
      <c r="D20" s="30">
        <f t="shared" si="0"/>
        <v>2.0879629629629625E-4</v>
      </c>
      <c r="E20" s="33">
        <f t="shared" si="1"/>
        <v>1.6469907407407408E-4</v>
      </c>
      <c r="F20" s="39" t="s">
        <v>14</v>
      </c>
      <c r="G20" s="30">
        <v>4.1666666666666664E-2</v>
      </c>
      <c r="H20" s="45"/>
      <c r="I20" s="31">
        <v>2</v>
      </c>
      <c r="J20" s="41" t="s">
        <v>86</v>
      </c>
      <c r="K20" s="41" t="s">
        <v>58</v>
      </c>
      <c r="L20" s="27" t="s">
        <v>80</v>
      </c>
      <c r="M20" s="27"/>
    </row>
    <row r="21" spans="1:13" s="27" customFormat="1" ht="26.1" customHeight="1" x14ac:dyDescent="0.2">
      <c r="A21" s="38">
        <v>32</v>
      </c>
      <c r="B21" s="30">
        <v>1.8148148148148147E-4</v>
      </c>
      <c r="C21" s="49" t="s">
        <v>111</v>
      </c>
      <c r="D21" s="30">
        <f t="shared" si="0"/>
        <v>4.1666666666666699E-2</v>
      </c>
      <c r="E21" s="33">
        <f t="shared" si="1"/>
        <v>1.8148148148148147E-4</v>
      </c>
      <c r="F21" s="39" t="s">
        <v>14</v>
      </c>
      <c r="G21" s="30">
        <v>4.1666666666666664E-2</v>
      </c>
      <c r="H21" s="45"/>
      <c r="I21" s="31">
        <v>3</v>
      </c>
      <c r="J21" s="41" t="s">
        <v>62</v>
      </c>
      <c r="K21" s="41" t="s">
        <v>58</v>
      </c>
      <c r="L21" s="27" t="s">
        <v>80</v>
      </c>
      <c r="M21" s="47">
        <f>E20+E21</f>
        <v>3.4618055555555552E-4</v>
      </c>
    </row>
    <row r="22" spans="1:13" s="27" customFormat="1" ht="26.1" customHeight="1" x14ac:dyDescent="0.2">
      <c r="A22" s="38">
        <v>38</v>
      </c>
      <c r="B22" s="30">
        <v>1.8749999999999998E-4</v>
      </c>
      <c r="C22" s="30">
        <v>1.9965277777777776E-4</v>
      </c>
      <c r="D22" s="30">
        <f t="shared" si="0"/>
        <v>1.9965277777777776E-4</v>
      </c>
      <c r="E22" s="33">
        <f t="shared" si="1"/>
        <v>1.8749999999999998E-4</v>
      </c>
      <c r="F22" s="39" t="s">
        <v>14</v>
      </c>
      <c r="G22" s="30">
        <v>4.1666666666666664E-2</v>
      </c>
      <c r="H22" s="45"/>
      <c r="I22" s="31">
        <v>5</v>
      </c>
      <c r="J22" s="41" t="s">
        <v>87</v>
      </c>
      <c r="K22" s="41" t="s">
        <v>58</v>
      </c>
      <c r="L22" s="27" t="s">
        <v>80</v>
      </c>
    </row>
    <row r="23" spans="1:13" s="27" customFormat="1" ht="26.1" customHeight="1" x14ac:dyDescent="0.2">
      <c r="A23" s="38">
        <v>48</v>
      </c>
      <c r="B23" s="30">
        <v>2.1574074074074076E-4</v>
      </c>
      <c r="C23" s="30">
        <v>2.2048611111111111E-4</v>
      </c>
      <c r="D23" s="30">
        <f t="shared" si="0"/>
        <v>2.2048611111111111E-4</v>
      </c>
      <c r="E23" s="33">
        <f t="shared" si="1"/>
        <v>2.1574074074074076E-4</v>
      </c>
      <c r="F23" s="39" t="s">
        <v>14</v>
      </c>
      <c r="G23" s="30">
        <v>4.1666666666666664E-2</v>
      </c>
      <c r="H23" s="45"/>
      <c r="I23" s="31">
        <v>7</v>
      </c>
      <c r="J23" s="41" t="s">
        <v>88</v>
      </c>
      <c r="K23" s="41" t="s">
        <v>58</v>
      </c>
      <c r="L23" s="27" t="s">
        <v>80</v>
      </c>
    </row>
    <row r="24" spans="1:13" s="27" customFormat="1" ht="26.1" customHeight="1" x14ac:dyDescent="0.2">
      <c r="A24" s="38">
        <v>42</v>
      </c>
      <c r="B24" s="30">
        <v>2.3749999999999997E-4</v>
      </c>
      <c r="C24" s="30">
        <v>2.3587962962962964E-4</v>
      </c>
      <c r="D24" s="30">
        <f t="shared" si="0"/>
        <v>2.3749999999999997E-4</v>
      </c>
      <c r="E24" s="33">
        <f t="shared" si="1"/>
        <v>2.3587962962962964E-4</v>
      </c>
      <c r="F24" s="39" t="s">
        <v>14</v>
      </c>
      <c r="G24" s="30">
        <v>4.1666666666666664E-2</v>
      </c>
      <c r="H24" s="45"/>
      <c r="I24" s="31">
        <v>12</v>
      </c>
      <c r="J24" s="41" t="s">
        <v>71</v>
      </c>
      <c r="K24" s="41" t="s">
        <v>58</v>
      </c>
      <c r="L24" s="27" t="s">
        <v>80</v>
      </c>
    </row>
    <row r="25" spans="1:13" s="27" customFormat="1" ht="26.1" customHeight="1" x14ac:dyDescent="0.2">
      <c r="A25" s="38">
        <v>55</v>
      </c>
      <c r="B25" s="49" t="s">
        <v>111</v>
      </c>
      <c r="C25" s="49" t="s">
        <v>111</v>
      </c>
      <c r="D25" s="30">
        <f t="shared" si="0"/>
        <v>4.1666666666666699E-2</v>
      </c>
      <c r="E25" s="33">
        <f t="shared" si="1"/>
        <v>4.1666666666666699E-2</v>
      </c>
      <c r="F25" s="39" t="s">
        <v>14</v>
      </c>
      <c r="G25" s="30">
        <v>4.1666666666666664E-2</v>
      </c>
      <c r="H25" s="45"/>
      <c r="I25" s="31">
        <v>22</v>
      </c>
      <c r="J25" s="41" t="s">
        <v>85</v>
      </c>
      <c r="K25" s="41" t="s">
        <v>58</v>
      </c>
      <c r="L25" s="27" t="s">
        <v>79</v>
      </c>
    </row>
    <row r="26" spans="1:13" s="27" customFormat="1" ht="26.1" customHeight="1" x14ac:dyDescent="0.2">
      <c r="A26" s="38">
        <v>40</v>
      </c>
      <c r="B26" s="30">
        <v>2.5775462962962964E-4</v>
      </c>
      <c r="C26" s="30">
        <v>2.4803240740740742E-4</v>
      </c>
      <c r="D26" s="30">
        <f t="shared" si="0"/>
        <v>2.5775462962962964E-4</v>
      </c>
      <c r="E26" s="33">
        <f t="shared" si="1"/>
        <v>2.4803240740740742E-4</v>
      </c>
      <c r="F26" s="39" t="s">
        <v>14</v>
      </c>
      <c r="G26" s="30">
        <v>4.1666666666666664E-2</v>
      </c>
      <c r="H26" s="45"/>
      <c r="I26" s="31">
        <v>13</v>
      </c>
      <c r="J26" s="41" t="s">
        <v>97</v>
      </c>
      <c r="K26" s="41" t="s">
        <v>76</v>
      </c>
      <c r="L26" s="27" t="s">
        <v>80</v>
      </c>
    </row>
    <row r="27" spans="1:13" s="27" customFormat="1" ht="26.1" customHeight="1" x14ac:dyDescent="0.2">
      <c r="A27" s="38">
        <v>51</v>
      </c>
      <c r="B27" s="30">
        <v>2.7199074074074072E-4</v>
      </c>
      <c r="C27" s="30">
        <v>2.6064814814814814E-4</v>
      </c>
      <c r="D27" s="30">
        <f t="shared" si="0"/>
        <v>2.7199074074074072E-4</v>
      </c>
      <c r="E27" s="33">
        <f t="shared" si="1"/>
        <v>2.6064814814814814E-4</v>
      </c>
      <c r="F27" s="39" t="s">
        <v>14</v>
      </c>
      <c r="G27" s="30">
        <v>4.1666666666666664E-2</v>
      </c>
      <c r="H27" s="45"/>
      <c r="I27" s="31">
        <v>15</v>
      </c>
      <c r="J27" s="41" t="s">
        <v>99</v>
      </c>
      <c r="K27" s="41" t="s">
        <v>76</v>
      </c>
      <c r="L27" s="27" t="s">
        <v>79</v>
      </c>
      <c r="M27" s="47">
        <f>E26+E27</f>
        <v>5.0868055555555562E-4</v>
      </c>
    </row>
    <row r="28" spans="1:13" s="27" customFormat="1" ht="26.1" customHeight="1" x14ac:dyDescent="0.2">
      <c r="A28" s="38">
        <v>58</v>
      </c>
      <c r="B28" s="49" t="s">
        <v>111</v>
      </c>
      <c r="C28" s="30">
        <v>2.7731481481481482E-4</v>
      </c>
      <c r="D28" s="30">
        <f t="shared" si="0"/>
        <v>4.1666666666666699E-2</v>
      </c>
      <c r="E28" s="33">
        <f t="shared" si="1"/>
        <v>2.7731481481481482E-4</v>
      </c>
      <c r="F28" s="39" t="s">
        <v>14</v>
      </c>
      <c r="G28" s="30">
        <v>4.1666666666666664E-2</v>
      </c>
      <c r="H28" s="45"/>
      <c r="I28" s="31">
        <v>17</v>
      </c>
      <c r="J28" s="41" t="s">
        <v>96</v>
      </c>
      <c r="K28" s="41" t="s">
        <v>76</v>
      </c>
      <c r="L28" s="27" t="s">
        <v>79</v>
      </c>
    </row>
    <row r="29" spans="1:13" s="27" customFormat="1" ht="26.1" customHeight="1" x14ac:dyDescent="0.2">
      <c r="A29" s="38">
        <v>33</v>
      </c>
      <c r="B29" s="30">
        <v>3.3171296296296296E-4</v>
      </c>
      <c r="C29" s="30">
        <v>2.8483796296296297E-4</v>
      </c>
      <c r="D29" s="30">
        <f t="shared" si="0"/>
        <v>3.3171296296296296E-4</v>
      </c>
      <c r="E29" s="33">
        <f t="shared" si="1"/>
        <v>2.8483796296296297E-4</v>
      </c>
      <c r="F29" s="39" t="s">
        <v>14</v>
      </c>
      <c r="G29" s="30">
        <v>4.1666666666666664E-2</v>
      </c>
      <c r="H29" s="45"/>
      <c r="I29" s="31">
        <v>18</v>
      </c>
      <c r="J29" s="41" t="s">
        <v>98</v>
      </c>
      <c r="K29" s="41" t="s">
        <v>76</v>
      </c>
      <c r="L29" s="27" t="s">
        <v>79</v>
      </c>
    </row>
    <row r="30" spans="1:13" s="27" customFormat="1" ht="26.1" customHeight="1" x14ac:dyDescent="0.2">
      <c r="A30" s="38">
        <v>36</v>
      </c>
      <c r="B30" s="30">
        <v>2.2152777777777777E-4</v>
      </c>
      <c r="C30" s="30">
        <v>2.8888888888888893E-4</v>
      </c>
      <c r="D30" s="30">
        <f t="shared" si="0"/>
        <v>2.8888888888888893E-4</v>
      </c>
      <c r="E30" s="33">
        <f t="shared" si="1"/>
        <v>2.2152777777777777E-4</v>
      </c>
      <c r="F30" s="39" t="s">
        <v>14</v>
      </c>
      <c r="G30" s="30">
        <v>4.1666666666666664E-2</v>
      </c>
      <c r="H30" s="45"/>
      <c r="I30" s="31">
        <v>10</v>
      </c>
      <c r="J30" s="41" t="s">
        <v>108</v>
      </c>
      <c r="K30" s="41" t="s">
        <v>75</v>
      </c>
      <c r="L30" s="27" t="s">
        <v>80</v>
      </c>
    </row>
    <row r="31" spans="1:13" s="27" customFormat="1" ht="26.1" customHeight="1" x14ac:dyDescent="0.2">
      <c r="A31" s="38">
        <v>37</v>
      </c>
      <c r="B31" s="30">
        <v>1.7280092592592594E-4</v>
      </c>
      <c r="C31" s="30">
        <v>1.7280092592592594E-4</v>
      </c>
      <c r="D31" s="30">
        <f t="shared" si="0"/>
        <v>1.7280092592592594E-4</v>
      </c>
      <c r="E31" s="33">
        <f t="shared" si="1"/>
        <v>1.7280092592592594E-4</v>
      </c>
      <c r="F31" s="39" t="s">
        <v>14</v>
      </c>
      <c r="G31" s="45"/>
      <c r="H31" s="45"/>
      <c r="I31" s="31">
        <v>3</v>
      </c>
      <c r="J31" s="41" t="s">
        <v>59</v>
      </c>
      <c r="K31" s="41" t="s">
        <v>65</v>
      </c>
      <c r="L31" s="27" t="s">
        <v>79</v>
      </c>
      <c r="M31" s="25"/>
    </row>
    <row r="32" spans="1:13" s="27" customFormat="1" ht="26.1" customHeight="1" x14ac:dyDescent="0.2">
      <c r="A32" s="38">
        <v>54</v>
      </c>
      <c r="B32" s="30">
        <v>1.8506944444444444E-4</v>
      </c>
      <c r="C32" s="30">
        <v>2.0381944444444443E-4</v>
      </c>
      <c r="D32" s="30">
        <f t="shared" si="0"/>
        <v>2.0381944444444443E-4</v>
      </c>
      <c r="E32" s="33">
        <f t="shared" si="1"/>
        <v>1.8506944444444444E-4</v>
      </c>
      <c r="F32" s="39" t="s">
        <v>14</v>
      </c>
      <c r="G32" s="30">
        <v>4.1666666666666664E-2</v>
      </c>
      <c r="H32" s="45"/>
      <c r="I32" s="31">
        <v>4</v>
      </c>
      <c r="J32" s="41" t="s">
        <v>68</v>
      </c>
      <c r="K32" s="41" t="s">
        <v>65</v>
      </c>
      <c r="L32" s="25" t="s">
        <v>80</v>
      </c>
      <c r="M32" s="47">
        <f>E31+E32</f>
        <v>3.5787037037037037E-4</v>
      </c>
    </row>
    <row r="33" spans="1:13" s="27" customFormat="1" ht="26.1" customHeight="1" x14ac:dyDescent="0.2">
      <c r="A33" s="38">
        <v>41</v>
      </c>
      <c r="B33" s="30">
        <v>1.895833333333333E-4</v>
      </c>
      <c r="C33" s="30">
        <v>2.2453703703703701E-4</v>
      </c>
      <c r="D33" s="30">
        <f t="shared" si="0"/>
        <v>2.2453703703703701E-4</v>
      </c>
      <c r="E33" s="33">
        <f t="shared" si="1"/>
        <v>1.895833333333333E-4</v>
      </c>
      <c r="F33" s="39" t="s">
        <v>14</v>
      </c>
      <c r="G33" s="30">
        <v>4.1666666666666664E-2</v>
      </c>
      <c r="H33" s="45"/>
      <c r="I33" s="31">
        <v>4</v>
      </c>
      <c r="J33" s="41" t="s">
        <v>69</v>
      </c>
      <c r="K33" s="41" t="s">
        <v>65</v>
      </c>
      <c r="L33" s="27" t="s">
        <v>79</v>
      </c>
    </row>
    <row r="34" spans="1:13" s="27" customFormat="1" ht="26.1" customHeight="1" x14ac:dyDescent="0.2">
      <c r="A34" s="38">
        <v>59</v>
      </c>
      <c r="B34" s="30">
        <v>2.0891203703703705E-4</v>
      </c>
      <c r="C34" s="30">
        <v>2.0868055555555559E-4</v>
      </c>
      <c r="D34" s="30">
        <f t="shared" si="0"/>
        <v>2.0891203703703705E-4</v>
      </c>
      <c r="E34" s="33">
        <f t="shared" si="1"/>
        <v>2.0868055555555559E-4</v>
      </c>
      <c r="F34" s="39" t="s">
        <v>14</v>
      </c>
      <c r="G34" s="30">
        <v>4.1666666666666664E-2</v>
      </c>
      <c r="H34" s="45"/>
      <c r="I34" s="31">
        <v>7</v>
      </c>
      <c r="J34" s="41" t="s">
        <v>110</v>
      </c>
      <c r="K34" s="41" t="s">
        <v>65</v>
      </c>
      <c r="L34" s="27" t="s">
        <v>79</v>
      </c>
    </row>
    <row r="35" spans="1:13" s="27" customFormat="1" ht="26.1" customHeight="1" x14ac:dyDescent="0.2">
      <c r="A35" s="38">
        <v>52</v>
      </c>
      <c r="B35" s="30">
        <v>2.4328703703703706E-4</v>
      </c>
      <c r="C35" s="30">
        <v>2.1840277777777778E-4</v>
      </c>
      <c r="D35" s="30">
        <f t="shared" si="0"/>
        <v>2.4328703703703706E-4</v>
      </c>
      <c r="E35" s="33">
        <f t="shared" si="1"/>
        <v>2.1840277777777778E-4</v>
      </c>
      <c r="F35" s="39" t="s">
        <v>14</v>
      </c>
      <c r="G35" s="30">
        <v>4.1666666666666664E-2</v>
      </c>
      <c r="H35" s="45"/>
      <c r="I35" s="31">
        <v>8</v>
      </c>
      <c r="J35" s="41" t="s">
        <v>66</v>
      </c>
      <c r="K35" s="41" t="s">
        <v>74</v>
      </c>
      <c r="L35" s="27" t="s">
        <v>80</v>
      </c>
    </row>
    <row r="36" spans="1:13" s="27" customFormat="1" ht="26.1" customHeight="1" x14ac:dyDescent="0.2">
      <c r="A36" s="38">
        <v>46</v>
      </c>
      <c r="B36" s="30">
        <v>2.9004629629629628E-4</v>
      </c>
      <c r="C36" s="30">
        <v>2.3414351851851851E-4</v>
      </c>
      <c r="D36" s="30">
        <f t="shared" si="0"/>
        <v>2.9004629629629628E-4</v>
      </c>
      <c r="E36" s="33">
        <f t="shared" si="1"/>
        <v>2.3414351851851851E-4</v>
      </c>
      <c r="F36" s="39" t="s">
        <v>14</v>
      </c>
      <c r="G36" s="30">
        <v>4.1666666666666664E-2</v>
      </c>
      <c r="H36" s="45"/>
      <c r="I36" s="31">
        <v>11</v>
      </c>
      <c r="J36" s="41" t="s">
        <v>93</v>
      </c>
      <c r="K36" s="41" t="s">
        <v>74</v>
      </c>
      <c r="L36" s="27" t="s">
        <v>80</v>
      </c>
      <c r="M36" s="47">
        <f>E35+E36</f>
        <v>4.5254629629629627E-4</v>
      </c>
    </row>
    <row r="37" spans="1:13" s="27" customFormat="1" ht="26.1" customHeight="1" x14ac:dyDescent="0.2">
      <c r="A37" s="38">
        <v>28</v>
      </c>
      <c r="B37" s="30">
        <v>2.5428240740740739E-4</v>
      </c>
      <c r="C37" s="30">
        <v>3.5300925925925924E-4</v>
      </c>
      <c r="D37" s="30">
        <f t="shared" si="0"/>
        <v>3.5300925925925924E-4</v>
      </c>
      <c r="E37" s="33">
        <f t="shared" si="1"/>
        <v>2.5428240740740739E-4</v>
      </c>
      <c r="F37" s="39" t="s">
        <v>14</v>
      </c>
      <c r="G37" s="30">
        <v>4.1666666666666664E-2</v>
      </c>
      <c r="H37" s="45"/>
      <c r="I37" s="31">
        <v>14</v>
      </c>
      <c r="J37" s="41" t="s">
        <v>91</v>
      </c>
      <c r="K37" s="41" t="s">
        <v>74</v>
      </c>
      <c r="L37" s="27" t="s">
        <v>80</v>
      </c>
    </row>
    <row r="38" spans="1:13" s="27" customFormat="1" ht="26.1" customHeight="1" x14ac:dyDescent="0.2">
      <c r="A38" s="38">
        <v>60</v>
      </c>
      <c r="B38" s="30">
        <v>2.6006944444444444E-4</v>
      </c>
      <c r="C38" s="30">
        <v>3.0231481481481483E-4</v>
      </c>
      <c r="D38" s="30">
        <f t="shared" si="0"/>
        <v>3.0231481481481483E-4</v>
      </c>
      <c r="E38" s="33">
        <f t="shared" si="1"/>
        <v>2.6006944444444444E-4</v>
      </c>
      <c r="F38" s="39" t="s">
        <v>14</v>
      </c>
      <c r="G38" s="30">
        <v>4.1666666666666664E-2</v>
      </c>
      <c r="H38" s="45"/>
      <c r="I38" s="31">
        <v>14</v>
      </c>
      <c r="J38" s="41" t="s">
        <v>107</v>
      </c>
      <c r="K38" s="41" t="s">
        <v>74</v>
      </c>
      <c r="L38" s="27" t="s">
        <v>79</v>
      </c>
    </row>
    <row r="39" spans="1:13" s="27" customFormat="1" ht="26.1" customHeight="1" x14ac:dyDescent="0.2">
      <c r="A39" s="38">
        <v>43</v>
      </c>
      <c r="B39" s="30">
        <v>2.9594907407407407E-4</v>
      </c>
      <c r="C39" s="30">
        <v>3.0520833333333333E-4</v>
      </c>
      <c r="D39" s="30">
        <f t="shared" si="0"/>
        <v>3.0520833333333333E-4</v>
      </c>
      <c r="E39" s="33">
        <f t="shared" si="1"/>
        <v>2.9594907407407407E-4</v>
      </c>
      <c r="F39" s="39" t="s">
        <v>14</v>
      </c>
      <c r="G39" s="30">
        <v>4.1666666666666664E-2</v>
      </c>
      <c r="H39" s="45"/>
      <c r="I39" s="31">
        <v>21</v>
      </c>
      <c r="J39" s="41" t="s">
        <v>72</v>
      </c>
      <c r="K39" s="41" t="s">
        <v>74</v>
      </c>
      <c r="L39" s="27" t="s">
        <v>79</v>
      </c>
    </row>
    <row r="40" spans="1:13" s="27" customFormat="1" ht="26.1" customHeight="1" x14ac:dyDescent="0.2">
      <c r="A40" s="38">
        <v>34</v>
      </c>
      <c r="B40" s="30">
        <v>4.4097222222222221E-4</v>
      </c>
      <c r="C40" s="49" t="s">
        <v>111</v>
      </c>
      <c r="D40" s="30">
        <f t="shared" si="0"/>
        <v>4.1666666666666699E-2</v>
      </c>
      <c r="E40" s="33">
        <f t="shared" si="1"/>
        <v>4.4097222222222221E-4</v>
      </c>
      <c r="F40" s="39" t="s">
        <v>14</v>
      </c>
      <c r="G40" s="30">
        <v>4.1666666666666664E-2</v>
      </c>
      <c r="H40" s="45"/>
      <c r="I40" s="31">
        <v>17</v>
      </c>
      <c r="J40" s="41" t="s">
        <v>92</v>
      </c>
      <c r="K40" s="41" t="s">
        <v>74</v>
      </c>
      <c r="L40" s="27" t="s">
        <v>80</v>
      </c>
    </row>
    <row r="41" spans="1:13" s="27" customFormat="1" ht="26.1" customHeight="1" x14ac:dyDescent="0.2">
      <c r="A41" s="38">
        <v>45</v>
      </c>
      <c r="B41" s="30">
        <v>2.4629629629629632E-4</v>
      </c>
      <c r="C41" s="30">
        <v>2.4976851851851847E-4</v>
      </c>
      <c r="D41" s="30">
        <f t="shared" si="0"/>
        <v>2.4976851851851847E-4</v>
      </c>
      <c r="E41" s="33">
        <f t="shared" si="1"/>
        <v>2.4629629629629632E-4</v>
      </c>
      <c r="F41" s="39" t="s">
        <v>14</v>
      </c>
      <c r="G41" s="30">
        <v>4.1666666666666664E-2</v>
      </c>
      <c r="H41" s="45"/>
      <c r="I41" s="31">
        <v>12</v>
      </c>
      <c r="J41" s="41" t="s">
        <v>101</v>
      </c>
      <c r="K41" s="41" t="s">
        <v>77</v>
      </c>
      <c r="L41" s="27" t="s">
        <v>79</v>
      </c>
    </row>
    <row r="42" spans="1:13" s="27" customFormat="1" ht="26.1" customHeight="1" x14ac:dyDescent="0.2">
      <c r="A42" s="38">
        <v>24</v>
      </c>
      <c r="B42" s="30">
        <v>2.7361111111111114E-4</v>
      </c>
      <c r="C42" s="30">
        <v>2.6782407407407408E-4</v>
      </c>
      <c r="D42" s="30">
        <f t="shared" si="0"/>
        <v>2.7361111111111114E-4</v>
      </c>
      <c r="E42" s="33">
        <f t="shared" si="1"/>
        <v>2.6782407407407408E-4</v>
      </c>
      <c r="F42" s="39" t="s">
        <v>14</v>
      </c>
      <c r="G42" s="30">
        <v>4.1666666666666664E-2</v>
      </c>
      <c r="H42" s="45"/>
      <c r="I42" s="31">
        <v>16</v>
      </c>
      <c r="J42" s="41" t="s">
        <v>100</v>
      </c>
      <c r="K42" s="41" t="s">
        <v>77</v>
      </c>
      <c r="L42" s="27" t="s">
        <v>80</v>
      </c>
      <c r="M42" s="47">
        <f>E41+E42</f>
        <v>5.141203703703704E-4</v>
      </c>
    </row>
    <row r="43" spans="1:13" s="27" customFormat="1" ht="26.1" customHeight="1" x14ac:dyDescent="0.2">
      <c r="A43" s="38">
        <v>49</v>
      </c>
      <c r="B43" s="30">
        <v>2.8576388888888889E-4</v>
      </c>
      <c r="C43" s="30">
        <v>3.7349537037037039E-4</v>
      </c>
      <c r="D43" s="30">
        <f t="shared" si="0"/>
        <v>3.7349537037037039E-4</v>
      </c>
      <c r="E43" s="33">
        <f t="shared" si="1"/>
        <v>2.8576388888888889E-4</v>
      </c>
      <c r="F43" s="39" t="s">
        <v>14</v>
      </c>
      <c r="G43" s="30">
        <v>4.1666666666666664E-2</v>
      </c>
      <c r="H43" s="45"/>
      <c r="I43" s="31">
        <v>19</v>
      </c>
      <c r="J43" s="41" t="s">
        <v>102</v>
      </c>
      <c r="K43" s="41" t="s">
        <v>77</v>
      </c>
      <c r="L43" s="27" t="s">
        <v>79</v>
      </c>
    </row>
    <row r="44" spans="1:13" s="27" customFormat="1" ht="26.1" customHeight="1" x14ac:dyDescent="0.2">
      <c r="A44" s="38">
        <v>61</v>
      </c>
      <c r="B44" s="49" t="s">
        <v>111</v>
      </c>
      <c r="C44" s="49" t="s">
        <v>111</v>
      </c>
      <c r="D44" s="30">
        <f t="shared" si="0"/>
        <v>4.1666666666666699E-2</v>
      </c>
      <c r="E44" s="33">
        <f t="shared" si="1"/>
        <v>4.1666666666666699E-2</v>
      </c>
      <c r="F44" s="39" t="s">
        <v>14</v>
      </c>
      <c r="G44" s="30">
        <v>4.1666666666666664E-2</v>
      </c>
      <c r="H44" s="45"/>
      <c r="I44" s="31">
        <v>22</v>
      </c>
      <c r="J44" s="41" t="s">
        <v>103</v>
      </c>
      <c r="K44" s="41" t="s">
        <v>77</v>
      </c>
      <c r="L44" s="27" t="s">
        <v>79</v>
      </c>
    </row>
  </sheetData>
  <sortState ref="A4:M44">
    <sortCondition ref="K4:K44"/>
    <sortCondition ref="E4:E44"/>
  </sortState>
  <customSheetViews>
    <customSheetView guid="{86D85920-932B-11D5-A9ED-A3E43C861665}" showRuler="0">
      <selection activeCell="F5" sqref="F5"/>
      <pageMargins left="0.78740157499999996" right="0.78740157499999996" top="0.984251969" bottom="0.984251969" header="0.4921259845" footer="0.4921259845"/>
      <pageSetup paperSize="9" orientation="portrait" horizontalDpi="0" verticalDpi="0" copies="0" r:id="rId1"/>
      <headerFooter alignWithMargins="0"/>
    </customSheetView>
  </customSheetViews>
  <phoneticPr fontId="0" type="noConversion"/>
  <conditionalFormatting sqref="G4:H26">
    <cfRule type="cellIs" dxfId="195" priority="128" stopIfTrue="1" operator="greaterThanOrEqual">
      <formula>0.0416666666666667</formula>
    </cfRule>
  </conditionalFormatting>
  <conditionalFormatting sqref="D4:E26">
    <cfRule type="cellIs" dxfId="194" priority="129" stopIfTrue="1" operator="equal">
      <formula>0.0416666666666667</formula>
    </cfRule>
  </conditionalFormatting>
  <conditionalFormatting sqref="B4">
    <cfRule type="cellIs" dxfId="193" priority="127" stopIfTrue="1" operator="equal">
      <formula>0.0416666666666667</formula>
    </cfRule>
  </conditionalFormatting>
  <conditionalFormatting sqref="G27:H29">
    <cfRule type="cellIs" dxfId="192" priority="124" stopIfTrue="1" operator="greaterThanOrEqual">
      <formula>0.0416666666666667</formula>
    </cfRule>
  </conditionalFormatting>
  <conditionalFormatting sqref="D27:E29">
    <cfRule type="cellIs" dxfId="191" priority="125" stopIfTrue="1" operator="equal">
      <formula>0.0416666666666667</formula>
    </cfRule>
  </conditionalFormatting>
  <conditionalFormatting sqref="G30:H32">
    <cfRule type="cellIs" dxfId="190" priority="120" stopIfTrue="1" operator="greaterThanOrEqual">
      <formula>0.0416666666666667</formula>
    </cfRule>
  </conditionalFormatting>
  <conditionalFormatting sqref="D30:E32">
    <cfRule type="cellIs" dxfId="189" priority="121" stopIfTrue="1" operator="equal">
      <formula>0.0416666666666667</formula>
    </cfRule>
  </conditionalFormatting>
  <conditionalFormatting sqref="G33:H35">
    <cfRule type="cellIs" dxfId="188" priority="116" stopIfTrue="1" operator="greaterThanOrEqual">
      <formula>0.0416666666666667</formula>
    </cfRule>
  </conditionalFormatting>
  <conditionalFormatting sqref="D33:E35">
    <cfRule type="cellIs" dxfId="187" priority="117" stopIfTrue="1" operator="equal">
      <formula>0.0416666666666667</formula>
    </cfRule>
  </conditionalFormatting>
  <conditionalFormatting sqref="G36:H38">
    <cfRule type="cellIs" dxfId="186" priority="112" stopIfTrue="1" operator="greaterThanOrEqual">
      <formula>0.0416666666666667</formula>
    </cfRule>
  </conditionalFormatting>
  <conditionalFormatting sqref="D36:E38">
    <cfRule type="cellIs" dxfId="185" priority="113" stopIfTrue="1" operator="equal">
      <formula>0.0416666666666667</formula>
    </cfRule>
  </conditionalFormatting>
  <conditionalFormatting sqref="G39:H41">
    <cfRule type="cellIs" dxfId="184" priority="108" stopIfTrue="1" operator="greaterThanOrEqual">
      <formula>0.0416666666666667</formula>
    </cfRule>
  </conditionalFormatting>
  <conditionalFormatting sqref="D39:E41">
    <cfRule type="cellIs" dxfId="183" priority="109" stopIfTrue="1" operator="equal">
      <formula>0.0416666666666667</formula>
    </cfRule>
  </conditionalFormatting>
  <conditionalFormatting sqref="C4">
    <cfRule type="cellIs" dxfId="182" priority="105" stopIfTrue="1" operator="equal">
      <formula>0.0416666666666667</formula>
    </cfRule>
  </conditionalFormatting>
  <conditionalFormatting sqref="B5">
    <cfRule type="cellIs" dxfId="181" priority="104" stopIfTrue="1" operator="equal">
      <formula>0.0416666666666667</formula>
    </cfRule>
  </conditionalFormatting>
  <conditionalFormatting sqref="C5">
    <cfRule type="cellIs" dxfId="180" priority="103" stopIfTrue="1" operator="equal">
      <formula>0.0416666666666667</formula>
    </cfRule>
  </conditionalFormatting>
  <conditionalFormatting sqref="B6">
    <cfRule type="cellIs" dxfId="179" priority="102" stopIfTrue="1" operator="equal">
      <formula>0.0416666666666667</formula>
    </cfRule>
  </conditionalFormatting>
  <conditionalFormatting sqref="C6">
    <cfRule type="cellIs" dxfId="178" priority="101" stopIfTrue="1" operator="equal">
      <formula>0.0416666666666667</formula>
    </cfRule>
  </conditionalFormatting>
  <conditionalFormatting sqref="B7">
    <cfRule type="cellIs" dxfId="177" priority="100" stopIfTrue="1" operator="equal">
      <formula>0.0416666666666667</formula>
    </cfRule>
  </conditionalFormatting>
  <conditionalFormatting sqref="C7">
    <cfRule type="cellIs" dxfId="176" priority="99" stopIfTrue="1" operator="equal">
      <formula>0.0416666666666667</formula>
    </cfRule>
  </conditionalFormatting>
  <conditionalFormatting sqref="B8">
    <cfRule type="cellIs" dxfId="175" priority="98" stopIfTrue="1" operator="equal">
      <formula>0.0416666666666667</formula>
    </cfRule>
  </conditionalFormatting>
  <conditionalFormatting sqref="C8">
    <cfRule type="cellIs" dxfId="174" priority="97" stopIfTrue="1" operator="equal">
      <formula>0.0416666666666667</formula>
    </cfRule>
  </conditionalFormatting>
  <conditionalFormatting sqref="B9">
    <cfRule type="cellIs" dxfId="173" priority="96" stopIfTrue="1" operator="equal">
      <formula>0.0416666666666667</formula>
    </cfRule>
  </conditionalFormatting>
  <conditionalFormatting sqref="C9">
    <cfRule type="cellIs" dxfId="172" priority="95" stopIfTrue="1" operator="equal">
      <formula>0.0416666666666667</formula>
    </cfRule>
  </conditionalFormatting>
  <conditionalFormatting sqref="B10">
    <cfRule type="cellIs" dxfId="171" priority="94" stopIfTrue="1" operator="equal">
      <formula>0.0416666666666667</formula>
    </cfRule>
  </conditionalFormatting>
  <conditionalFormatting sqref="C10">
    <cfRule type="cellIs" dxfId="170" priority="93" stopIfTrue="1" operator="equal">
      <formula>0.0416666666666667</formula>
    </cfRule>
  </conditionalFormatting>
  <conditionalFormatting sqref="B11">
    <cfRule type="cellIs" dxfId="169" priority="92" stopIfTrue="1" operator="equal">
      <formula>0.0416666666666667</formula>
    </cfRule>
  </conditionalFormatting>
  <conditionalFormatting sqref="C11">
    <cfRule type="cellIs" dxfId="168" priority="91" stopIfTrue="1" operator="equal">
      <formula>0.0416666666666667</formula>
    </cfRule>
  </conditionalFormatting>
  <conditionalFormatting sqref="B12">
    <cfRule type="cellIs" dxfId="167" priority="90" stopIfTrue="1" operator="equal">
      <formula>0.0416666666666667</formula>
    </cfRule>
  </conditionalFormatting>
  <conditionalFormatting sqref="C12">
    <cfRule type="cellIs" dxfId="166" priority="89" stopIfTrue="1" operator="equal">
      <formula>0.0416666666666667</formula>
    </cfRule>
  </conditionalFormatting>
  <conditionalFormatting sqref="B13">
    <cfRule type="cellIs" dxfId="165" priority="88" stopIfTrue="1" operator="equal">
      <formula>0.0416666666666667</formula>
    </cfRule>
  </conditionalFormatting>
  <conditionalFormatting sqref="C13">
    <cfRule type="cellIs" dxfId="164" priority="87" stopIfTrue="1" operator="equal">
      <formula>0.0416666666666667</formula>
    </cfRule>
  </conditionalFormatting>
  <conditionalFormatting sqref="B14">
    <cfRule type="cellIs" dxfId="163" priority="86" stopIfTrue="1" operator="equal">
      <formula>0.0416666666666667</formula>
    </cfRule>
  </conditionalFormatting>
  <conditionalFormatting sqref="C14">
    <cfRule type="cellIs" dxfId="162" priority="85" stopIfTrue="1" operator="equal">
      <formula>0.0416666666666667</formula>
    </cfRule>
  </conditionalFormatting>
  <conditionalFormatting sqref="B15">
    <cfRule type="cellIs" dxfId="161" priority="84" stopIfTrue="1" operator="equal">
      <formula>0.0416666666666667</formula>
    </cfRule>
  </conditionalFormatting>
  <conditionalFormatting sqref="C15">
    <cfRule type="cellIs" dxfId="160" priority="83" stopIfTrue="1" operator="equal">
      <formula>0.0416666666666667</formula>
    </cfRule>
  </conditionalFormatting>
  <conditionalFormatting sqref="B16">
    <cfRule type="cellIs" dxfId="159" priority="82" stopIfTrue="1" operator="equal">
      <formula>0.0416666666666667</formula>
    </cfRule>
  </conditionalFormatting>
  <conditionalFormatting sqref="C16">
    <cfRule type="cellIs" dxfId="158" priority="81" stopIfTrue="1" operator="equal">
      <formula>0.0416666666666667</formula>
    </cfRule>
  </conditionalFormatting>
  <conditionalFormatting sqref="B17">
    <cfRule type="cellIs" dxfId="157" priority="80" stopIfTrue="1" operator="equal">
      <formula>0.0416666666666667</formula>
    </cfRule>
  </conditionalFormatting>
  <conditionalFormatting sqref="C17">
    <cfRule type="cellIs" dxfId="156" priority="79" stopIfTrue="1" operator="equal">
      <formula>0.0416666666666667</formula>
    </cfRule>
  </conditionalFormatting>
  <conditionalFormatting sqref="B18">
    <cfRule type="cellIs" dxfId="155" priority="78" stopIfTrue="1" operator="equal">
      <formula>0.0416666666666667</formula>
    </cfRule>
  </conditionalFormatting>
  <conditionalFormatting sqref="C18">
    <cfRule type="cellIs" dxfId="154" priority="77" stopIfTrue="1" operator="equal">
      <formula>0.0416666666666667</formula>
    </cfRule>
  </conditionalFormatting>
  <conditionalFormatting sqref="B19">
    <cfRule type="cellIs" dxfId="153" priority="76" stopIfTrue="1" operator="equal">
      <formula>0.0416666666666667</formula>
    </cfRule>
  </conditionalFormatting>
  <conditionalFormatting sqref="C19">
    <cfRule type="cellIs" dxfId="152" priority="75" stopIfTrue="1" operator="equal">
      <formula>0.0416666666666667</formula>
    </cfRule>
  </conditionalFormatting>
  <conditionalFormatting sqref="B20">
    <cfRule type="cellIs" dxfId="151" priority="74" stopIfTrue="1" operator="equal">
      <formula>0.0416666666666667</formula>
    </cfRule>
  </conditionalFormatting>
  <conditionalFormatting sqref="C20">
    <cfRule type="cellIs" dxfId="150" priority="73" stopIfTrue="1" operator="equal">
      <formula>0.0416666666666667</formula>
    </cfRule>
  </conditionalFormatting>
  <conditionalFormatting sqref="B21">
    <cfRule type="cellIs" dxfId="149" priority="72" stopIfTrue="1" operator="equal">
      <formula>0.0416666666666667</formula>
    </cfRule>
  </conditionalFormatting>
  <conditionalFormatting sqref="C21">
    <cfRule type="cellIs" dxfId="148" priority="71" stopIfTrue="1" operator="equal">
      <formula>0.0416666666666667</formula>
    </cfRule>
  </conditionalFormatting>
  <conditionalFormatting sqref="B22">
    <cfRule type="cellIs" dxfId="147" priority="70" stopIfTrue="1" operator="equal">
      <formula>0.0416666666666667</formula>
    </cfRule>
  </conditionalFormatting>
  <conditionalFormatting sqref="C22">
    <cfRule type="cellIs" dxfId="146" priority="69" stopIfTrue="1" operator="equal">
      <formula>0.0416666666666667</formula>
    </cfRule>
  </conditionalFormatting>
  <conditionalFormatting sqref="B23">
    <cfRule type="cellIs" dxfId="145" priority="68" stopIfTrue="1" operator="equal">
      <formula>0.0416666666666667</formula>
    </cfRule>
  </conditionalFormatting>
  <conditionalFormatting sqref="C23">
    <cfRule type="cellIs" dxfId="144" priority="67" stopIfTrue="1" operator="equal">
      <formula>0.0416666666666667</formula>
    </cfRule>
  </conditionalFormatting>
  <conditionalFormatting sqref="B24">
    <cfRule type="cellIs" dxfId="143" priority="66" stopIfTrue="1" operator="equal">
      <formula>0.0416666666666667</formula>
    </cfRule>
  </conditionalFormatting>
  <conditionalFormatting sqref="C24">
    <cfRule type="cellIs" dxfId="142" priority="65" stopIfTrue="1" operator="equal">
      <formula>0.0416666666666667</formula>
    </cfRule>
  </conditionalFormatting>
  <conditionalFormatting sqref="B25">
    <cfRule type="cellIs" dxfId="141" priority="64" stopIfTrue="1" operator="equal">
      <formula>0.0416666666666667</formula>
    </cfRule>
  </conditionalFormatting>
  <conditionalFormatting sqref="C25">
    <cfRule type="cellIs" dxfId="140" priority="63" stopIfTrue="1" operator="equal">
      <formula>0.0416666666666667</formula>
    </cfRule>
  </conditionalFormatting>
  <conditionalFormatting sqref="B26">
    <cfRule type="cellIs" dxfId="139" priority="62" stopIfTrue="1" operator="equal">
      <formula>0.0416666666666667</formula>
    </cfRule>
  </conditionalFormatting>
  <conditionalFormatting sqref="C26">
    <cfRule type="cellIs" dxfId="138" priority="61" stopIfTrue="1" operator="equal">
      <formula>0.0416666666666667</formula>
    </cfRule>
  </conditionalFormatting>
  <conditionalFormatting sqref="B27">
    <cfRule type="cellIs" dxfId="137" priority="60" stopIfTrue="1" operator="equal">
      <formula>0.0416666666666667</formula>
    </cfRule>
  </conditionalFormatting>
  <conditionalFormatting sqref="C27">
    <cfRule type="cellIs" dxfId="136" priority="59" stopIfTrue="1" operator="equal">
      <formula>0.0416666666666667</formula>
    </cfRule>
  </conditionalFormatting>
  <conditionalFormatting sqref="B28">
    <cfRule type="cellIs" dxfId="135" priority="58" stopIfTrue="1" operator="equal">
      <formula>0.0416666666666667</formula>
    </cfRule>
  </conditionalFormatting>
  <conditionalFormatting sqref="C28">
    <cfRule type="cellIs" dxfId="134" priority="57" stopIfTrue="1" operator="equal">
      <formula>0.0416666666666667</formula>
    </cfRule>
  </conditionalFormatting>
  <conditionalFormatting sqref="B29">
    <cfRule type="cellIs" dxfId="133" priority="56" stopIfTrue="1" operator="equal">
      <formula>0.0416666666666667</formula>
    </cfRule>
  </conditionalFormatting>
  <conditionalFormatting sqref="C29">
    <cfRule type="cellIs" dxfId="132" priority="55" stopIfTrue="1" operator="equal">
      <formula>0.0416666666666667</formula>
    </cfRule>
  </conditionalFormatting>
  <conditionalFormatting sqref="B30">
    <cfRule type="cellIs" dxfId="131" priority="54" stopIfTrue="1" operator="equal">
      <formula>0.0416666666666667</formula>
    </cfRule>
  </conditionalFormatting>
  <conditionalFormatting sqref="C30">
    <cfRule type="cellIs" dxfId="130" priority="53" stopIfTrue="1" operator="equal">
      <formula>0.0416666666666667</formula>
    </cfRule>
  </conditionalFormatting>
  <conditionalFormatting sqref="B31">
    <cfRule type="cellIs" dxfId="129" priority="52" stopIfTrue="1" operator="equal">
      <formula>0.0416666666666667</formula>
    </cfRule>
  </conditionalFormatting>
  <conditionalFormatting sqref="C31">
    <cfRule type="cellIs" dxfId="128" priority="51" stopIfTrue="1" operator="equal">
      <formula>0.0416666666666667</formula>
    </cfRule>
  </conditionalFormatting>
  <conditionalFormatting sqref="B32">
    <cfRule type="cellIs" dxfId="127" priority="50" stopIfTrue="1" operator="equal">
      <formula>0.0416666666666667</formula>
    </cfRule>
  </conditionalFormatting>
  <conditionalFormatting sqref="C32">
    <cfRule type="cellIs" dxfId="126" priority="49" stopIfTrue="1" operator="equal">
      <formula>0.0416666666666667</formula>
    </cfRule>
  </conditionalFormatting>
  <conditionalFormatting sqref="B33">
    <cfRule type="cellIs" dxfId="125" priority="48" stopIfTrue="1" operator="equal">
      <formula>0.0416666666666667</formula>
    </cfRule>
  </conditionalFormatting>
  <conditionalFormatting sqref="C33">
    <cfRule type="cellIs" dxfId="124" priority="47" stopIfTrue="1" operator="equal">
      <formula>0.0416666666666667</formula>
    </cfRule>
  </conditionalFormatting>
  <conditionalFormatting sqref="B34">
    <cfRule type="cellIs" dxfId="123" priority="46" stopIfTrue="1" operator="equal">
      <formula>0.0416666666666667</formula>
    </cfRule>
  </conditionalFormatting>
  <conditionalFormatting sqref="C34">
    <cfRule type="cellIs" dxfId="122" priority="45" stopIfTrue="1" operator="equal">
      <formula>0.0416666666666667</formula>
    </cfRule>
  </conditionalFormatting>
  <conditionalFormatting sqref="B35">
    <cfRule type="cellIs" dxfId="121" priority="44" stopIfTrue="1" operator="equal">
      <formula>0.0416666666666667</formula>
    </cfRule>
  </conditionalFormatting>
  <conditionalFormatting sqref="C35">
    <cfRule type="cellIs" dxfId="120" priority="43" stopIfTrue="1" operator="equal">
      <formula>0.0416666666666667</formula>
    </cfRule>
  </conditionalFormatting>
  <conditionalFormatting sqref="B36">
    <cfRule type="cellIs" dxfId="119" priority="42" stopIfTrue="1" operator="equal">
      <formula>0.0416666666666667</formula>
    </cfRule>
  </conditionalFormatting>
  <conditionalFormatting sqref="C36">
    <cfRule type="cellIs" dxfId="118" priority="41" stopIfTrue="1" operator="equal">
      <formula>0.0416666666666667</formula>
    </cfRule>
  </conditionalFormatting>
  <conditionalFormatting sqref="B37">
    <cfRule type="cellIs" dxfId="117" priority="40" stopIfTrue="1" operator="equal">
      <formula>0.0416666666666667</formula>
    </cfRule>
  </conditionalFormatting>
  <conditionalFormatting sqref="C37">
    <cfRule type="cellIs" dxfId="116" priority="39" stopIfTrue="1" operator="equal">
      <formula>0.0416666666666667</formula>
    </cfRule>
  </conditionalFormatting>
  <conditionalFormatting sqref="B38">
    <cfRule type="cellIs" dxfId="115" priority="38" stopIfTrue="1" operator="equal">
      <formula>0.0416666666666667</formula>
    </cfRule>
  </conditionalFormatting>
  <conditionalFormatting sqref="C38">
    <cfRule type="cellIs" dxfId="114" priority="37" stopIfTrue="1" operator="equal">
      <formula>0.0416666666666667</formula>
    </cfRule>
  </conditionalFormatting>
  <conditionalFormatting sqref="B39">
    <cfRule type="cellIs" dxfId="113" priority="36" stopIfTrue="1" operator="equal">
      <formula>0.0416666666666667</formula>
    </cfRule>
  </conditionalFormatting>
  <conditionalFormatting sqref="C39">
    <cfRule type="cellIs" dxfId="112" priority="35" stopIfTrue="1" operator="equal">
      <formula>0.0416666666666667</formula>
    </cfRule>
  </conditionalFormatting>
  <conditionalFormatting sqref="B40">
    <cfRule type="cellIs" dxfId="111" priority="34" stopIfTrue="1" operator="equal">
      <formula>0.0416666666666667</formula>
    </cfRule>
  </conditionalFormatting>
  <conditionalFormatting sqref="C40">
    <cfRule type="cellIs" dxfId="110" priority="33" stopIfTrue="1" operator="equal">
      <formula>0.0416666666666667</formula>
    </cfRule>
  </conditionalFormatting>
  <conditionalFormatting sqref="B41">
    <cfRule type="cellIs" dxfId="109" priority="32" stopIfTrue="1" operator="equal">
      <formula>0.0416666666666667</formula>
    </cfRule>
  </conditionalFormatting>
  <conditionalFormatting sqref="C41">
    <cfRule type="cellIs" dxfId="108" priority="31" stopIfTrue="1" operator="equal">
      <formula>0.0416666666666667</formula>
    </cfRule>
  </conditionalFormatting>
  <conditionalFormatting sqref="G42:H43">
    <cfRule type="cellIs" dxfId="107" priority="29" stopIfTrue="1" operator="greaterThanOrEqual">
      <formula>0.0416666666666667</formula>
    </cfRule>
  </conditionalFormatting>
  <conditionalFormatting sqref="D42:E43">
    <cfRule type="cellIs" dxfId="106" priority="30" stopIfTrue="1" operator="equal">
      <formula>0.0416666666666667</formula>
    </cfRule>
  </conditionalFormatting>
  <conditionalFormatting sqref="B42">
    <cfRule type="cellIs" dxfId="105" priority="28" stopIfTrue="1" operator="equal">
      <formula>0.0416666666666667</formula>
    </cfRule>
  </conditionalFormatting>
  <conditionalFormatting sqref="C42">
    <cfRule type="cellIs" dxfId="104" priority="27" stopIfTrue="1" operator="equal">
      <formula>0.0416666666666667</formula>
    </cfRule>
  </conditionalFormatting>
  <conditionalFormatting sqref="B43">
    <cfRule type="cellIs" dxfId="103" priority="26" stopIfTrue="1" operator="equal">
      <formula>0.0416666666666667</formula>
    </cfRule>
  </conditionalFormatting>
  <conditionalFormatting sqref="C43">
    <cfRule type="cellIs" dxfId="102" priority="25" stopIfTrue="1" operator="equal">
      <formula>0.0416666666666667</formula>
    </cfRule>
  </conditionalFormatting>
  <conditionalFormatting sqref="G44:H44">
    <cfRule type="cellIs" dxfId="101" priority="23" stopIfTrue="1" operator="greaterThanOrEqual">
      <formula>0.0416666666666667</formula>
    </cfRule>
  </conditionalFormatting>
  <conditionalFormatting sqref="D44:E44">
    <cfRule type="cellIs" dxfId="100" priority="24" stopIfTrue="1" operator="equal">
      <formula>0.0416666666666667</formula>
    </cfRule>
  </conditionalFormatting>
  <conditionalFormatting sqref="B44">
    <cfRule type="cellIs" dxfId="99" priority="22" stopIfTrue="1" operator="equal">
      <formula>0.0416666666666667</formula>
    </cfRule>
  </conditionalFormatting>
  <conditionalFormatting sqref="C44">
    <cfRule type="cellIs" dxfId="98" priority="21" stopIfTrue="1" operator="equal">
      <formula>0.0416666666666667</formula>
    </cfRule>
  </conditionalFormatting>
  <dataValidations xWindow="559" yWindow="281" count="1">
    <dataValidation type="time" showInputMessage="1" showErrorMessage="1" errorTitle="Špatná hodnota" error="Snažíte se zadat hodnotu, která je extrémě vysoká, _x000a_nebo velmi malá, případně v neplatném formátu. _x000a_Proveďte prosím kontrolu. " promptTitle="platné hodnoty:" prompt="_x000a_m:ss,00            ... čas_x000a_&lt;CTRL&gt;+&lt;n&gt; ... NP_x000a_" sqref="G4:H44 B4:C44">
      <formula1>0</formula1>
      <formula2>0.0416666666666667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2"/>
  <headerFooter alignWithMargins="0">
    <oddHeader>&amp;C&amp;"Verdana,obyčejné"60 METRŮ S PŘEKÁŽKAMI</oddHeader>
    <oddFooter>&amp;LSTARŠÍ ŽÁCI&amp;RČEPERKA &amp;D v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M44"/>
  <sheetViews>
    <sheetView workbookViewId="0"/>
  </sheetViews>
  <sheetFormatPr defaultRowHeight="15" x14ac:dyDescent="0.3"/>
  <cols>
    <col min="1" max="1" width="5.7109375" style="16" customWidth="1"/>
    <col min="2" max="3" width="11.85546875" style="15" customWidth="1"/>
    <col min="4" max="4" width="9.7109375" style="15" hidden="1" customWidth="1"/>
    <col min="5" max="5" width="9.7109375" style="15" customWidth="1"/>
    <col min="6" max="6" width="11.7109375" style="17" hidden="1" customWidth="1"/>
    <col min="7" max="8" width="9.7109375" style="15" hidden="1" customWidth="1"/>
    <col min="9" max="9" width="9.7109375" style="14" customWidth="1"/>
    <col min="10" max="10" width="22.7109375" style="40" customWidth="1"/>
    <col min="11" max="11" width="23.28515625" style="40" bestFit="1" customWidth="1"/>
  </cols>
  <sheetData>
    <row r="1" spans="1:13" s="20" customFormat="1" ht="33.75" x14ac:dyDescent="0.2">
      <c r="A1" s="7" t="s">
        <v>13</v>
      </c>
      <c r="B1" s="7" t="s">
        <v>8</v>
      </c>
      <c r="C1" s="7" t="s">
        <v>9</v>
      </c>
      <c r="D1" s="8" t="s">
        <v>10</v>
      </c>
      <c r="E1" s="9" t="s">
        <v>11</v>
      </c>
      <c r="F1" s="7" t="s">
        <v>6</v>
      </c>
      <c r="G1" s="21" t="s">
        <v>56</v>
      </c>
      <c r="H1" s="22" t="s">
        <v>56</v>
      </c>
      <c r="I1" s="7" t="s">
        <v>15</v>
      </c>
      <c r="J1" s="7" t="s">
        <v>12</v>
      </c>
      <c r="K1" s="7" t="s">
        <v>5</v>
      </c>
    </row>
    <row r="2" spans="1:13" s="15" customFormat="1" ht="1.35" customHeight="1" x14ac:dyDescent="0.2">
      <c r="A2" s="3"/>
      <c r="B2" s="3"/>
      <c r="C2" s="3"/>
      <c r="E2" s="28"/>
      <c r="F2" s="18"/>
      <c r="I2" s="3"/>
      <c r="J2" s="5"/>
      <c r="K2" s="5"/>
    </row>
    <row r="3" spans="1:13" s="15" customFormat="1" ht="4.5" customHeight="1" x14ac:dyDescent="0.2">
      <c r="A3" s="4"/>
      <c r="B3" s="4"/>
      <c r="C3" s="4"/>
      <c r="D3" s="4"/>
      <c r="E3" s="4"/>
      <c r="F3" s="19"/>
      <c r="I3" s="4"/>
      <c r="J3" s="6"/>
      <c r="K3" s="6"/>
    </row>
    <row r="4" spans="1:13" s="25" customFormat="1" ht="26.1" customHeight="1" x14ac:dyDescent="0.2">
      <c r="A4" s="38">
        <v>29</v>
      </c>
      <c r="B4" s="30">
        <v>1.8032407407407407E-4</v>
      </c>
      <c r="C4" s="30">
        <v>1.7141203703703706E-4</v>
      </c>
      <c r="D4" s="30">
        <f t="shared" ref="D4:D44" si="0">IF(MINA(B4,C4)=0,0.0416666666666667,MAX(B4,C4))</f>
        <v>1.8032407407407407E-4</v>
      </c>
      <c r="E4" s="33">
        <f t="shared" ref="E4:E44" si="1">IF(MIN(B4,C4)=0,0.0416666666666667,MIN(B4,C4))</f>
        <v>1.7141203703703706E-4</v>
      </c>
      <c r="F4" s="39" t="s">
        <v>14</v>
      </c>
      <c r="G4" s="30">
        <v>4.1666666666666664E-2</v>
      </c>
      <c r="H4" s="45"/>
      <c r="I4" s="50">
        <v>1</v>
      </c>
      <c r="J4" s="51" t="s">
        <v>70</v>
      </c>
      <c r="K4" s="41" t="s">
        <v>73</v>
      </c>
      <c r="L4" s="27"/>
      <c r="M4" s="27"/>
    </row>
    <row r="5" spans="1:13" s="27" customFormat="1" ht="26.1" customHeight="1" x14ac:dyDescent="0.2">
      <c r="A5" s="38">
        <v>53</v>
      </c>
      <c r="B5" s="30">
        <v>1.7175925925925928E-4</v>
      </c>
      <c r="C5" s="30">
        <v>2.0011574074074072E-4</v>
      </c>
      <c r="D5" s="30">
        <f t="shared" si="0"/>
        <v>2.0011574074074072E-4</v>
      </c>
      <c r="E5" s="33">
        <f t="shared" si="1"/>
        <v>1.7175925925925928E-4</v>
      </c>
      <c r="F5" s="39" t="s">
        <v>14</v>
      </c>
      <c r="G5" s="30">
        <v>4.1666666666666664E-2</v>
      </c>
      <c r="H5" s="45"/>
      <c r="I5" s="50">
        <v>2</v>
      </c>
      <c r="J5" s="51" t="s">
        <v>90</v>
      </c>
      <c r="K5" s="41" t="s">
        <v>73</v>
      </c>
      <c r="L5" s="48"/>
    </row>
    <row r="6" spans="1:13" s="27" customFormat="1" ht="26.1" customHeight="1" x14ac:dyDescent="0.2">
      <c r="A6" s="38">
        <v>37</v>
      </c>
      <c r="B6" s="30">
        <v>1.7280092592592594E-4</v>
      </c>
      <c r="C6" s="30">
        <v>1.7280092592592594E-4</v>
      </c>
      <c r="D6" s="30">
        <f t="shared" si="0"/>
        <v>1.7280092592592594E-4</v>
      </c>
      <c r="E6" s="33">
        <f t="shared" si="1"/>
        <v>1.7280092592592594E-4</v>
      </c>
      <c r="F6" s="39" t="s">
        <v>14</v>
      </c>
      <c r="G6" s="45"/>
      <c r="H6" s="45"/>
      <c r="I6" s="50">
        <v>3</v>
      </c>
      <c r="J6" s="51" t="s">
        <v>59</v>
      </c>
      <c r="K6" s="41" t="s">
        <v>65</v>
      </c>
      <c r="M6" s="25"/>
    </row>
    <row r="7" spans="1:13" s="27" customFormat="1" ht="26.1" customHeight="1" x14ac:dyDescent="0.2">
      <c r="A7" s="38">
        <v>41</v>
      </c>
      <c r="B7" s="30">
        <v>1.895833333333333E-4</v>
      </c>
      <c r="C7" s="30">
        <v>2.2453703703703701E-4</v>
      </c>
      <c r="D7" s="30">
        <f t="shared" si="0"/>
        <v>2.2453703703703701E-4</v>
      </c>
      <c r="E7" s="33">
        <f t="shared" si="1"/>
        <v>1.895833333333333E-4</v>
      </c>
      <c r="F7" s="39" t="s">
        <v>14</v>
      </c>
      <c r="G7" s="30">
        <v>4.1666666666666664E-2</v>
      </c>
      <c r="H7" s="45"/>
      <c r="I7" s="31">
        <v>4</v>
      </c>
      <c r="J7" s="41" t="s">
        <v>69</v>
      </c>
      <c r="K7" s="41" t="s">
        <v>65</v>
      </c>
    </row>
    <row r="8" spans="1:13" s="27" customFormat="1" ht="26.1" customHeight="1" x14ac:dyDescent="0.2">
      <c r="A8" s="38">
        <v>27</v>
      </c>
      <c r="B8" s="30">
        <v>2.0138888888888886E-4</v>
      </c>
      <c r="C8" s="30">
        <v>2.0381944444444443E-4</v>
      </c>
      <c r="D8" s="30">
        <f t="shared" si="0"/>
        <v>2.0381944444444443E-4</v>
      </c>
      <c r="E8" s="33">
        <f t="shared" si="1"/>
        <v>2.0138888888888886E-4</v>
      </c>
      <c r="F8" s="39" t="s">
        <v>14</v>
      </c>
      <c r="G8" s="30">
        <v>4.1666666666666664E-2</v>
      </c>
      <c r="H8" s="45"/>
      <c r="I8" s="31">
        <v>5</v>
      </c>
      <c r="J8" s="41" t="s">
        <v>67</v>
      </c>
      <c r="K8" s="41" t="s">
        <v>63</v>
      </c>
    </row>
    <row r="9" spans="1:13" s="27" customFormat="1" ht="26.1" customHeight="1" x14ac:dyDescent="0.2">
      <c r="A9" s="38">
        <v>35</v>
      </c>
      <c r="B9" s="30">
        <v>2.0601851851851855E-4</v>
      </c>
      <c r="C9" s="49" t="s">
        <v>111</v>
      </c>
      <c r="D9" s="30">
        <f t="shared" si="0"/>
        <v>4.1666666666666699E-2</v>
      </c>
      <c r="E9" s="33">
        <f t="shared" si="1"/>
        <v>2.0601851851851855E-4</v>
      </c>
      <c r="F9" s="39" t="s">
        <v>14</v>
      </c>
      <c r="G9" s="30">
        <v>4.1666666666666664E-2</v>
      </c>
      <c r="H9" s="45"/>
      <c r="I9" s="31">
        <v>6</v>
      </c>
      <c r="J9" s="41" t="s">
        <v>61</v>
      </c>
      <c r="K9" s="41" t="s">
        <v>73</v>
      </c>
      <c r="M9" s="46"/>
    </row>
    <row r="10" spans="1:13" s="27" customFormat="1" ht="26.1" customHeight="1" x14ac:dyDescent="0.2">
      <c r="A10" s="38">
        <v>59</v>
      </c>
      <c r="B10" s="30">
        <v>2.0891203703703705E-4</v>
      </c>
      <c r="C10" s="30">
        <v>2.0868055555555559E-4</v>
      </c>
      <c r="D10" s="30">
        <f t="shared" si="0"/>
        <v>2.0891203703703705E-4</v>
      </c>
      <c r="E10" s="33">
        <f t="shared" si="1"/>
        <v>2.0868055555555559E-4</v>
      </c>
      <c r="F10" s="39" t="s">
        <v>14</v>
      </c>
      <c r="G10" s="30">
        <v>4.1666666666666664E-2</v>
      </c>
      <c r="H10" s="45"/>
      <c r="I10" s="31">
        <v>7</v>
      </c>
      <c r="J10" s="41" t="s">
        <v>110</v>
      </c>
      <c r="K10" s="41" t="s">
        <v>65</v>
      </c>
    </row>
    <row r="11" spans="1:13" s="27" customFormat="1" ht="26.1" customHeight="1" x14ac:dyDescent="0.2">
      <c r="A11" s="38">
        <v>21</v>
      </c>
      <c r="B11" s="30">
        <v>2.2731481481481485E-4</v>
      </c>
      <c r="C11" s="30">
        <v>2.1157407407407409E-4</v>
      </c>
      <c r="D11" s="30">
        <f t="shared" si="0"/>
        <v>2.2731481481481485E-4</v>
      </c>
      <c r="E11" s="33">
        <f t="shared" si="1"/>
        <v>2.1157407407407409E-4</v>
      </c>
      <c r="F11" s="39" t="s">
        <v>14</v>
      </c>
      <c r="G11" s="30">
        <v>4.1666666666666664E-2</v>
      </c>
      <c r="H11" s="45"/>
      <c r="I11" s="31">
        <v>8</v>
      </c>
      <c r="J11" s="41" t="s">
        <v>89</v>
      </c>
      <c r="K11" s="41" t="s">
        <v>73</v>
      </c>
      <c r="M11" s="25"/>
    </row>
    <row r="12" spans="1:13" s="27" customFormat="1" ht="26.1" customHeight="1" x14ac:dyDescent="0.2">
      <c r="A12" s="38">
        <v>25</v>
      </c>
      <c r="B12" s="30">
        <v>2.3541666666666668E-4</v>
      </c>
      <c r="C12" s="30">
        <v>2.2291666666666665E-4</v>
      </c>
      <c r="D12" s="30">
        <f t="shared" si="0"/>
        <v>2.3541666666666668E-4</v>
      </c>
      <c r="E12" s="33">
        <f t="shared" si="1"/>
        <v>2.2291666666666665E-4</v>
      </c>
      <c r="F12" s="39" t="s">
        <v>14</v>
      </c>
      <c r="G12" s="30">
        <v>4.1666666666666664E-2</v>
      </c>
      <c r="H12" s="45"/>
      <c r="I12" s="31">
        <v>9</v>
      </c>
      <c r="J12" s="41" t="s">
        <v>104</v>
      </c>
      <c r="K12" s="41" t="s">
        <v>78</v>
      </c>
    </row>
    <row r="13" spans="1:13" s="27" customFormat="1" ht="26.1" customHeight="1" x14ac:dyDescent="0.2">
      <c r="A13" s="38">
        <v>31</v>
      </c>
      <c r="B13" s="30">
        <v>3.3078703703703704E-4</v>
      </c>
      <c r="C13" s="30">
        <v>2.2766203703703707E-4</v>
      </c>
      <c r="D13" s="30">
        <f t="shared" si="0"/>
        <v>3.3078703703703704E-4</v>
      </c>
      <c r="E13" s="33">
        <f t="shared" si="1"/>
        <v>2.2766203703703707E-4</v>
      </c>
      <c r="F13" s="39" t="s">
        <v>14</v>
      </c>
      <c r="G13" s="30">
        <v>4.1666666666666664E-2</v>
      </c>
      <c r="H13" s="45"/>
      <c r="I13" s="31">
        <v>10</v>
      </c>
      <c r="J13" s="41" t="s">
        <v>105</v>
      </c>
      <c r="K13" s="41" t="s">
        <v>78</v>
      </c>
    </row>
    <row r="14" spans="1:13" s="27" customFormat="1" ht="26.1" customHeight="1" x14ac:dyDescent="0.2">
      <c r="A14" s="38">
        <v>47</v>
      </c>
      <c r="B14" s="30">
        <v>2.465277777777778E-4</v>
      </c>
      <c r="C14" s="30">
        <v>2.4548611111111114E-4</v>
      </c>
      <c r="D14" s="30">
        <f t="shared" si="0"/>
        <v>2.465277777777778E-4</v>
      </c>
      <c r="E14" s="33">
        <f t="shared" si="1"/>
        <v>2.4548611111111114E-4</v>
      </c>
      <c r="F14" s="39" t="s">
        <v>14</v>
      </c>
      <c r="G14" s="30">
        <v>4.1666666666666664E-2</v>
      </c>
      <c r="H14" s="45"/>
      <c r="I14" s="31">
        <v>11</v>
      </c>
      <c r="J14" s="41" t="s">
        <v>106</v>
      </c>
      <c r="K14" s="41" t="s">
        <v>78</v>
      </c>
    </row>
    <row r="15" spans="1:13" s="27" customFormat="1" ht="26.1" customHeight="1" x14ac:dyDescent="0.2">
      <c r="A15" s="38">
        <v>45</v>
      </c>
      <c r="B15" s="30">
        <v>2.4629629629629632E-4</v>
      </c>
      <c r="C15" s="30">
        <v>2.4976851851851847E-4</v>
      </c>
      <c r="D15" s="30">
        <f t="shared" si="0"/>
        <v>2.4976851851851847E-4</v>
      </c>
      <c r="E15" s="33">
        <f t="shared" si="1"/>
        <v>2.4629629629629632E-4</v>
      </c>
      <c r="F15" s="39" t="s">
        <v>14</v>
      </c>
      <c r="G15" s="30">
        <v>4.1666666666666664E-2</v>
      </c>
      <c r="H15" s="45"/>
      <c r="I15" s="31">
        <v>12</v>
      </c>
      <c r="J15" s="41" t="s">
        <v>101</v>
      </c>
      <c r="K15" s="41" t="s">
        <v>77</v>
      </c>
    </row>
    <row r="16" spans="1:13" s="27" customFormat="1" ht="26.1" customHeight="1" x14ac:dyDescent="0.2">
      <c r="A16" s="38">
        <v>23</v>
      </c>
      <c r="B16" s="30">
        <v>2.5891203703703704E-4</v>
      </c>
      <c r="C16" s="30">
        <v>3.9409722222222228E-4</v>
      </c>
      <c r="D16" s="30">
        <f t="shared" si="0"/>
        <v>3.9409722222222228E-4</v>
      </c>
      <c r="E16" s="33">
        <f t="shared" si="1"/>
        <v>2.5891203703703704E-4</v>
      </c>
      <c r="F16" s="39" t="s">
        <v>14</v>
      </c>
      <c r="G16" s="30">
        <v>4.1666666666666664E-2</v>
      </c>
      <c r="H16" s="45"/>
      <c r="I16" s="31">
        <v>13</v>
      </c>
      <c r="J16" s="41" t="s">
        <v>82</v>
      </c>
      <c r="K16" s="41" t="s">
        <v>81</v>
      </c>
      <c r="M16" s="47"/>
    </row>
    <row r="17" spans="1:13" s="27" customFormat="1" ht="26.1" customHeight="1" x14ac:dyDescent="0.2">
      <c r="A17" s="38">
        <v>60</v>
      </c>
      <c r="B17" s="30">
        <v>2.6006944444444444E-4</v>
      </c>
      <c r="C17" s="30">
        <v>3.0231481481481483E-4</v>
      </c>
      <c r="D17" s="30">
        <f t="shared" si="0"/>
        <v>3.0231481481481483E-4</v>
      </c>
      <c r="E17" s="33">
        <f t="shared" si="1"/>
        <v>2.6006944444444444E-4</v>
      </c>
      <c r="F17" s="39" t="s">
        <v>14</v>
      </c>
      <c r="G17" s="30">
        <v>4.1666666666666664E-2</v>
      </c>
      <c r="H17" s="45"/>
      <c r="I17" s="31">
        <v>14</v>
      </c>
      <c r="J17" s="41" t="s">
        <v>107</v>
      </c>
      <c r="K17" s="41" t="s">
        <v>74</v>
      </c>
    </row>
    <row r="18" spans="1:13" s="27" customFormat="1" ht="26.1" customHeight="1" x14ac:dyDescent="0.2">
      <c r="A18" s="38">
        <v>51</v>
      </c>
      <c r="B18" s="30">
        <v>2.7199074074074072E-4</v>
      </c>
      <c r="C18" s="30">
        <v>2.6064814814814814E-4</v>
      </c>
      <c r="D18" s="30">
        <f t="shared" si="0"/>
        <v>2.7199074074074072E-4</v>
      </c>
      <c r="E18" s="33">
        <f t="shared" si="1"/>
        <v>2.6064814814814814E-4</v>
      </c>
      <c r="F18" s="39" t="s">
        <v>14</v>
      </c>
      <c r="G18" s="30">
        <v>4.1666666666666664E-2</v>
      </c>
      <c r="H18" s="45"/>
      <c r="I18" s="31">
        <v>15</v>
      </c>
      <c r="J18" s="41" t="s">
        <v>99</v>
      </c>
      <c r="K18" s="41" t="s">
        <v>76</v>
      </c>
    </row>
    <row r="19" spans="1:13" s="27" customFormat="1" ht="26.1" customHeight="1" x14ac:dyDescent="0.2">
      <c r="A19" s="38">
        <v>39</v>
      </c>
      <c r="B19" s="30">
        <v>2.7430555555555552E-4</v>
      </c>
      <c r="C19" s="30">
        <v>2.8703703703703703E-4</v>
      </c>
      <c r="D19" s="30">
        <f t="shared" si="0"/>
        <v>2.8703703703703703E-4</v>
      </c>
      <c r="E19" s="33">
        <f t="shared" si="1"/>
        <v>2.7430555555555552E-4</v>
      </c>
      <c r="F19" s="39" t="s">
        <v>14</v>
      </c>
      <c r="G19" s="30">
        <v>4.1666666666666664E-2</v>
      </c>
      <c r="H19" s="45"/>
      <c r="I19" s="31">
        <v>16</v>
      </c>
      <c r="J19" s="41" t="s">
        <v>84</v>
      </c>
      <c r="K19" s="41" t="s">
        <v>81</v>
      </c>
    </row>
    <row r="20" spans="1:13" s="25" customFormat="1" ht="26.1" customHeight="1" x14ac:dyDescent="0.2">
      <c r="A20" s="38">
        <v>58</v>
      </c>
      <c r="B20" s="49" t="s">
        <v>111</v>
      </c>
      <c r="C20" s="30">
        <v>2.7731481481481482E-4</v>
      </c>
      <c r="D20" s="30">
        <f t="shared" si="0"/>
        <v>4.1666666666666699E-2</v>
      </c>
      <c r="E20" s="33">
        <f t="shared" si="1"/>
        <v>2.7731481481481482E-4</v>
      </c>
      <c r="F20" s="39" t="s">
        <v>14</v>
      </c>
      <c r="G20" s="30">
        <v>4.1666666666666664E-2</v>
      </c>
      <c r="H20" s="45"/>
      <c r="I20" s="31">
        <v>17</v>
      </c>
      <c r="J20" s="41" t="s">
        <v>96</v>
      </c>
      <c r="K20" s="41" t="s">
        <v>76</v>
      </c>
      <c r="L20" s="27"/>
      <c r="M20" s="27"/>
    </row>
    <row r="21" spans="1:13" s="27" customFormat="1" ht="26.1" customHeight="1" x14ac:dyDescent="0.2">
      <c r="A21" s="38">
        <v>33</v>
      </c>
      <c r="B21" s="30">
        <v>3.3171296296296296E-4</v>
      </c>
      <c r="C21" s="30">
        <v>2.8483796296296297E-4</v>
      </c>
      <c r="D21" s="30">
        <f t="shared" si="0"/>
        <v>3.3171296296296296E-4</v>
      </c>
      <c r="E21" s="33">
        <f t="shared" si="1"/>
        <v>2.8483796296296297E-4</v>
      </c>
      <c r="F21" s="39" t="s">
        <v>14</v>
      </c>
      <c r="G21" s="30">
        <v>4.1666666666666664E-2</v>
      </c>
      <c r="H21" s="45"/>
      <c r="I21" s="31">
        <v>18</v>
      </c>
      <c r="J21" s="41" t="s">
        <v>98</v>
      </c>
      <c r="K21" s="41" t="s">
        <v>76</v>
      </c>
    </row>
    <row r="22" spans="1:13" s="27" customFormat="1" ht="26.1" customHeight="1" x14ac:dyDescent="0.2">
      <c r="A22" s="38">
        <v>49</v>
      </c>
      <c r="B22" s="30">
        <v>2.8576388888888889E-4</v>
      </c>
      <c r="C22" s="30">
        <v>3.7349537037037039E-4</v>
      </c>
      <c r="D22" s="30">
        <f t="shared" si="0"/>
        <v>3.7349537037037039E-4</v>
      </c>
      <c r="E22" s="33">
        <f t="shared" si="1"/>
        <v>2.8576388888888889E-4</v>
      </c>
      <c r="F22" s="39" t="s">
        <v>14</v>
      </c>
      <c r="G22" s="30">
        <v>4.1666666666666664E-2</v>
      </c>
      <c r="H22" s="45"/>
      <c r="I22" s="31">
        <v>19</v>
      </c>
      <c r="J22" s="41" t="s">
        <v>102</v>
      </c>
      <c r="K22" s="41" t="s">
        <v>77</v>
      </c>
    </row>
    <row r="23" spans="1:13" s="27" customFormat="1" ht="26.1" customHeight="1" x14ac:dyDescent="0.2">
      <c r="A23" s="38">
        <v>57</v>
      </c>
      <c r="B23" s="30">
        <v>2.9490740740740741E-4</v>
      </c>
      <c r="C23" s="30">
        <v>2.9884259259259257E-4</v>
      </c>
      <c r="D23" s="30">
        <f t="shared" si="0"/>
        <v>2.9884259259259257E-4</v>
      </c>
      <c r="E23" s="33">
        <f t="shared" si="1"/>
        <v>2.9490740740740741E-4</v>
      </c>
      <c r="F23" s="39" t="s">
        <v>14</v>
      </c>
      <c r="G23" s="30">
        <v>4.1666666666666664E-2</v>
      </c>
      <c r="H23" s="45"/>
      <c r="I23" s="31">
        <v>20</v>
      </c>
      <c r="J23" s="41" t="s">
        <v>109</v>
      </c>
      <c r="K23" s="41" t="s">
        <v>78</v>
      </c>
    </row>
    <row r="24" spans="1:13" s="27" customFormat="1" ht="26.1" customHeight="1" x14ac:dyDescent="0.2">
      <c r="A24" s="38">
        <v>43</v>
      </c>
      <c r="B24" s="30">
        <v>2.9594907407407407E-4</v>
      </c>
      <c r="C24" s="30">
        <v>3.0520833333333333E-4</v>
      </c>
      <c r="D24" s="30">
        <f t="shared" si="0"/>
        <v>3.0520833333333333E-4</v>
      </c>
      <c r="E24" s="33">
        <f t="shared" si="1"/>
        <v>2.9594907407407407E-4</v>
      </c>
      <c r="F24" s="39" t="s">
        <v>14</v>
      </c>
      <c r="G24" s="30">
        <v>4.1666666666666664E-2</v>
      </c>
      <c r="H24" s="45"/>
      <c r="I24" s="31">
        <v>21</v>
      </c>
      <c r="J24" s="41" t="s">
        <v>72</v>
      </c>
      <c r="K24" s="41" t="s">
        <v>74</v>
      </c>
    </row>
    <row r="25" spans="1:13" s="27" customFormat="1" ht="26.1" customHeight="1" x14ac:dyDescent="0.2">
      <c r="A25" s="38">
        <v>55</v>
      </c>
      <c r="B25" s="49" t="s">
        <v>111</v>
      </c>
      <c r="C25" s="49" t="s">
        <v>111</v>
      </c>
      <c r="D25" s="30">
        <f t="shared" si="0"/>
        <v>4.1666666666666699E-2</v>
      </c>
      <c r="E25" s="33">
        <f t="shared" si="1"/>
        <v>4.1666666666666699E-2</v>
      </c>
      <c r="F25" s="39" t="s">
        <v>14</v>
      </c>
      <c r="G25" s="30">
        <v>4.1666666666666664E-2</v>
      </c>
      <c r="H25" s="45"/>
      <c r="I25" s="31">
        <v>22</v>
      </c>
      <c r="J25" s="41" t="s">
        <v>85</v>
      </c>
      <c r="K25" s="41" t="s">
        <v>58</v>
      </c>
    </row>
    <row r="26" spans="1:13" s="27" customFormat="1" ht="26.1" customHeight="1" x14ac:dyDescent="0.2">
      <c r="A26" s="38">
        <v>61</v>
      </c>
      <c r="B26" s="49" t="s">
        <v>111</v>
      </c>
      <c r="C26" s="49" t="s">
        <v>111</v>
      </c>
      <c r="D26" s="30">
        <f t="shared" si="0"/>
        <v>4.1666666666666699E-2</v>
      </c>
      <c r="E26" s="33">
        <f t="shared" si="1"/>
        <v>4.1666666666666699E-2</v>
      </c>
      <c r="F26" s="39" t="s">
        <v>14</v>
      </c>
      <c r="G26" s="30">
        <v>4.1666666666666664E-2</v>
      </c>
      <c r="H26" s="45"/>
      <c r="I26" s="31">
        <v>22</v>
      </c>
      <c r="J26" s="41" t="s">
        <v>103</v>
      </c>
      <c r="K26" s="41" t="s">
        <v>77</v>
      </c>
    </row>
    <row r="27" spans="1:13" s="27" customFormat="1" ht="26.1" customHeight="1" x14ac:dyDescent="0.2">
      <c r="A27" s="38">
        <v>30</v>
      </c>
      <c r="B27" s="30">
        <v>1.4826388888888889E-4</v>
      </c>
      <c r="C27" s="30">
        <v>1.709490740740741E-4</v>
      </c>
      <c r="D27" s="30">
        <f t="shared" si="0"/>
        <v>1.709490740740741E-4</v>
      </c>
      <c r="E27" s="33">
        <f t="shared" si="1"/>
        <v>1.4826388888888889E-4</v>
      </c>
      <c r="F27" s="39" t="s">
        <v>14</v>
      </c>
      <c r="G27" s="30">
        <v>4.1666666666666664E-2</v>
      </c>
      <c r="H27" s="45"/>
      <c r="I27" s="50">
        <v>1</v>
      </c>
      <c r="J27" s="41" t="s">
        <v>64</v>
      </c>
      <c r="K27" s="51" t="s">
        <v>63</v>
      </c>
    </row>
    <row r="28" spans="1:13" s="27" customFormat="1" ht="26.1" customHeight="1" x14ac:dyDescent="0.2">
      <c r="A28" s="38">
        <v>26</v>
      </c>
      <c r="B28" s="30">
        <v>1.6469907407407408E-4</v>
      </c>
      <c r="C28" s="30">
        <v>2.0879629629629625E-4</v>
      </c>
      <c r="D28" s="30">
        <f t="shared" si="0"/>
        <v>2.0879629629629625E-4</v>
      </c>
      <c r="E28" s="33">
        <f t="shared" si="1"/>
        <v>1.6469907407407408E-4</v>
      </c>
      <c r="F28" s="39" t="s">
        <v>14</v>
      </c>
      <c r="G28" s="30">
        <v>4.1666666666666664E-2</v>
      </c>
      <c r="H28" s="45"/>
      <c r="I28" s="50">
        <v>2</v>
      </c>
      <c r="J28" s="41" t="s">
        <v>86</v>
      </c>
      <c r="K28" s="51" t="s">
        <v>58</v>
      </c>
    </row>
    <row r="29" spans="1:13" s="27" customFormat="1" ht="26.1" customHeight="1" x14ac:dyDescent="0.2">
      <c r="A29" s="38">
        <v>32</v>
      </c>
      <c r="B29" s="30">
        <v>1.8148148148148147E-4</v>
      </c>
      <c r="C29" s="49" t="s">
        <v>111</v>
      </c>
      <c r="D29" s="30">
        <f t="shared" si="0"/>
        <v>4.1666666666666699E-2</v>
      </c>
      <c r="E29" s="33">
        <f t="shared" si="1"/>
        <v>1.8148148148148147E-4</v>
      </c>
      <c r="F29" s="39" t="s">
        <v>14</v>
      </c>
      <c r="G29" s="30">
        <v>4.1666666666666664E-2</v>
      </c>
      <c r="H29" s="45"/>
      <c r="I29" s="50">
        <v>3</v>
      </c>
      <c r="J29" s="41" t="s">
        <v>62</v>
      </c>
      <c r="K29" s="51" t="s">
        <v>58</v>
      </c>
    </row>
    <row r="30" spans="1:13" s="27" customFormat="1" ht="26.1" customHeight="1" x14ac:dyDescent="0.2">
      <c r="A30" s="38">
        <v>54</v>
      </c>
      <c r="B30" s="30">
        <v>1.8506944444444444E-4</v>
      </c>
      <c r="C30" s="30">
        <v>2.0381944444444443E-4</v>
      </c>
      <c r="D30" s="30">
        <f t="shared" si="0"/>
        <v>2.0381944444444443E-4</v>
      </c>
      <c r="E30" s="33">
        <f t="shared" si="1"/>
        <v>1.8506944444444444E-4</v>
      </c>
      <c r="F30" s="39" t="s">
        <v>14</v>
      </c>
      <c r="G30" s="30">
        <v>4.1666666666666664E-2</v>
      </c>
      <c r="H30" s="45"/>
      <c r="I30" s="31">
        <v>4</v>
      </c>
      <c r="J30" s="41" t="s">
        <v>68</v>
      </c>
      <c r="K30" s="41" t="s">
        <v>65</v>
      </c>
      <c r="L30" s="25"/>
    </row>
    <row r="31" spans="1:13" s="27" customFormat="1" ht="26.1" customHeight="1" x14ac:dyDescent="0.2">
      <c r="A31" s="38">
        <v>38</v>
      </c>
      <c r="B31" s="30">
        <v>1.8749999999999998E-4</v>
      </c>
      <c r="C31" s="30">
        <v>1.9965277777777776E-4</v>
      </c>
      <c r="D31" s="30">
        <f t="shared" si="0"/>
        <v>1.9965277777777776E-4</v>
      </c>
      <c r="E31" s="33">
        <f t="shared" si="1"/>
        <v>1.8749999999999998E-4</v>
      </c>
      <c r="F31" s="39" t="s">
        <v>14</v>
      </c>
      <c r="G31" s="30">
        <v>4.1666666666666664E-2</v>
      </c>
      <c r="H31" s="45"/>
      <c r="I31" s="31">
        <v>5</v>
      </c>
      <c r="J31" s="41" t="s">
        <v>87</v>
      </c>
      <c r="K31" s="41" t="s">
        <v>58</v>
      </c>
    </row>
    <row r="32" spans="1:13" s="27" customFormat="1" ht="26.1" customHeight="1" x14ac:dyDescent="0.2">
      <c r="A32" s="38">
        <v>50</v>
      </c>
      <c r="B32" s="30">
        <v>2.0636574074074071E-4</v>
      </c>
      <c r="C32" s="30">
        <v>2.0370370370370369E-4</v>
      </c>
      <c r="D32" s="30">
        <f t="shared" si="0"/>
        <v>2.0636574074074071E-4</v>
      </c>
      <c r="E32" s="33">
        <f t="shared" si="1"/>
        <v>2.0370370370370369E-4</v>
      </c>
      <c r="F32" s="39" t="s">
        <v>14</v>
      </c>
      <c r="G32" s="30">
        <v>4.1666666666666664E-2</v>
      </c>
      <c r="H32" s="45"/>
      <c r="I32" s="31">
        <v>6</v>
      </c>
      <c r="J32" s="41" t="s">
        <v>95</v>
      </c>
      <c r="K32" s="41" t="s">
        <v>63</v>
      </c>
    </row>
    <row r="33" spans="1:11" s="27" customFormat="1" ht="26.1" customHeight="1" x14ac:dyDescent="0.2">
      <c r="A33" s="38">
        <v>48</v>
      </c>
      <c r="B33" s="30">
        <v>2.1574074074074076E-4</v>
      </c>
      <c r="C33" s="30">
        <v>2.2048611111111111E-4</v>
      </c>
      <c r="D33" s="30">
        <f t="shared" si="0"/>
        <v>2.2048611111111111E-4</v>
      </c>
      <c r="E33" s="33">
        <f t="shared" si="1"/>
        <v>2.1574074074074076E-4</v>
      </c>
      <c r="F33" s="39" t="s">
        <v>14</v>
      </c>
      <c r="G33" s="30">
        <v>4.1666666666666664E-2</v>
      </c>
      <c r="H33" s="45"/>
      <c r="I33" s="31">
        <v>7</v>
      </c>
      <c r="J33" s="41" t="s">
        <v>88</v>
      </c>
      <c r="K33" s="41" t="s">
        <v>58</v>
      </c>
    </row>
    <row r="34" spans="1:11" s="27" customFormat="1" ht="26.1" customHeight="1" x14ac:dyDescent="0.2">
      <c r="A34" s="38">
        <v>52</v>
      </c>
      <c r="B34" s="30">
        <v>2.4328703703703706E-4</v>
      </c>
      <c r="C34" s="30">
        <v>2.1840277777777778E-4</v>
      </c>
      <c r="D34" s="30">
        <f t="shared" si="0"/>
        <v>2.4328703703703706E-4</v>
      </c>
      <c r="E34" s="33">
        <f t="shared" si="1"/>
        <v>2.1840277777777778E-4</v>
      </c>
      <c r="F34" s="39" t="s">
        <v>14</v>
      </c>
      <c r="G34" s="30">
        <v>4.1666666666666664E-2</v>
      </c>
      <c r="H34" s="45"/>
      <c r="I34" s="31">
        <v>8</v>
      </c>
      <c r="J34" s="41" t="s">
        <v>66</v>
      </c>
      <c r="K34" s="41" t="s">
        <v>74</v>
      </c>
    </row>
    <row r="35" spans="1:11" s="27" customFormat="1" ht="26.1" customHeight="1" x14ac:dyDescent="0.2">
      <c r="A35" s="38">
        <v>44</v>
      </c>
      <c r="B35" s="30">
        <v>2.2152777777777777E-4</v>
      </c>
      <c r="C35" s="30">
        <v>2.1944444444444444E-4</v>
      </c>
      <c r="D35" s="30">
        <f t="shared" si="0"/>
        <v>2.2152777777777777E-4</v>
      </c>
      <c r="E35" s="33">
        <f t="shared" si="1"/>
        <v>2.1944444444444444E-4</v>
      </c>
      <c r="F35" s="39" t="s">
        <v>14</v>
      </c>
      <c r="G35" s="30">
        <v>4.1666666666666664E-2</v>
      </c>
      <c r="H35" s="45"/>
      <c r="I35" s="31">
        <v>9</v>
      </c>
      <c r="J35" s="41" t="s">
        <v>94</v>
      </c>
      <c r="K35" s="41" t="s">
        <v>63</v>
      </c>
    </row>
    <row r="36" spans="1:11" s="27" customFormat="1" ht="26.1" customHeight="1" x14ac:dyDescent="0.2">
      <c r="A36" s="38">
        <v>36</v>
      </c>
      <c r="B36" s="30">
        <v>2.2152777777777777E-4</v>
      </c>
      <c r="C36" s="30">
        <v>2.8888888888888893E-4</v>
      </c>
      <c r="D36" s="30">
        <f t="shared" si="0"/>
        <v>2.8888888888888893E-4</v>
      </c>
      <c r="E36" s="33">
        <f t="shared" si="1"/>
        <v>2.2152777777777777E-4</v>
      </c>
      <c r="F36" s="39" t="s">
        <v>14</v>
      </c>
      <c r="G36" s="30">
        <v>4.1666666666666664E-2</v>
      </c>
      <c r="H36" s="45"/>
      <c r="I36" s="31">
        <v>10</v>
      </c>
      <c r="J36" s="41" t="s">
        <v>108</v>
      </c>
      <c r="K36" s="41" t="s">
        <v>75</v>
      </c>
    </row>
    <row r="37" spans="1:11" s="27" customFormat="1" ht="26.1" customHeight="1" x14ac:dyDescent="0.2">
      <c r="A37" s="38">
        <v>46</v>
      </c>
      <c r="B37" s="30">
        <v>2.9004629629629628E-4</v>
      </c>
      <c r="C37" s="30">
        <v>2.3414351851851851E-4</v>
      </c>
      <c r="D37" s="30">
        <f t="shared" si="0"/>
        <v>2.9004629629629628E-4</v>
      </c>
      <c r="E37" s="33">
        <f t="shared" si="1"/>
        <v>2.3414351851851851E-4</v>
      </c>
      <c r="F37" s="39" t="s">
        <v>14</v>
      </c>
      <c r="G37" s="30">
        <v>4.1666666666666664E-2</v>
      </c>
      <c r="H37" s="45"/>
      <c r="I37" s="31">
        <v>11</v>
      </c>
      <c r="J37" s="41" t="s">
        <v>93</v>
      </c>
      <c r="K37" s="41" t="s">
        <v>74</v>
      </c>
    </row>
    <row r="38" spans="1:11" s="27" customFormat="1" ht="26.1" customHeight="1" x14ac:dyDescent="0.2">
      <c r="A38" s="38">
        <v>42</v>
      </c>
      <c r="B38" s="30">
        <v>2.3749999999999997E-4</v>
      </c>
      <c r="C38" s="30">
        <v>2.3587962962962964E-4</v>
      </c>
      <c r="D38" s="30">
        <f t="shared" si="0"/>
        <v>2.3749999999999997E-4</v>
      </c>
      <c r="E38" s="33">
        <f t="shared" si="1"/>
        <v>2.3587962962962964E-4</v>
      </c>
      <c r="F38" s="39" t="s">
        <v>14</v>
      </c>
      <c r="G38" s="30">
        <v>4.1666666666666664E-2</v>
      </c>
      <c r="H38" s="45"/>
      <c r="I38" s="31">
        <v>12</v>
      </c>
      <c r="J38" s="41" t="s">
        <v>71</v>
      </c>
      <c r="K38" s="41" t="s">
        <v>58</v>
      </c>
    </row>
    <row r="39" spans="1:11" s="27" customFormat="1" ht="26.1" customHeight="1" x14ac:dyDescent="0.2">
      <c r="A39" s="38">
        <v>40</v>
      </c>
      <c r="B39" s="30">
        <v>2.5775462962962964E-4</v>
      </c>
      <c r="C39" s="30">
        <v>2.4803240740740742E-4</v>
      </c>
      <c r="D39" s="30">
        <f t="shared" si="0"/>
        <v>2.5775462962962964E-4</v>
      </c>
      <c r="E39" s="33">
        <f t="shared" si="1"/>
        <v>2.4803240740740742E-4</v>
      </c>
      <c r="F39" s="39" t="s">
        <v>14</v>
      </c>
      <c r="G39" s="30">
        <v>4.1666666666666664E-2</v>
      </c>
      <c r="H39" s="45"/>
      <c r="I39" s="31">
        <v>13</v>
      </c>
      <c r="J39" s="41" t="s">
        <v>97</v>
      </c>
      <c r="K39" s="41" t="s">
        <v>76</v>
      </c>
    </row>
    <row r="40" spans="1:11" s="27" customFormat="1" ht="26.1" customHeight="1" x14ac:dyDescent="0.2">
      <c r="A40" s="38">
        <v>28</v>
      </c>
      <c r="B40" s="30">
        <v>2.5428240740740739E-4</v>
      </c>
      <c r="C40" s="30">
        <v>3.5300925925925924E-4</v>
      </c>
      <c r="D40" s="30">
        <f t="shared" si="0"/>
        <v>3.5300925925925924E-4</v>
      </c>
      <c r="E40" s="33">
        <f t="shared" si="1"/>
        <v>2.5428240740740739E-4</v>
      </c>
      <c r="F40" s="39" t="s">
        <v>14</v>
      </c>
      <c r="G40" s="30">
        <v>4.1666666666666664E-2</v>
      </c>
      <c r="H40" s="45"/>
      <c r="I40" s="31">
        <v>14</v>
      </c>
      <c r="J40" s="41" t="s">
        <v>91</v>
      </c>
      <c r="K40" s="41" t="s">
        <v>74</v>
      </c>
    </row>
    <row r="41" spans="1:11" s="27" customFormat="1" ht="26.1" customHeight="1" x14ac:dyDescent="0.2">
      <c r="A41" s="38">
        <v>22</v>
      </c>
      <c r="B41" s="30">
        <v>2.5462962962962961E-4</v>
      </c>
      <c r="C41" s="30">
        <v>2.5567129629629627E-4</v>
      </c>
      <c r="D41" s="30">
        <f t="shared" si="0"/>
        <v>2.5567129629629627E-4</v>
      </c>
      <c r="E41" s="33">
        <f t="shared" si="1"/>
        <v>2.5462962962962961E-4</v>
      </c>
      <c r="F41" s="39" t="s">
        <v>14</v>
      </c>
      <c r="G41" s="45"/>
      <c r="H41" s="45"/>
      <c r="I41" s="31">
        <v>15</v>
      </c>
      <c r="J41" s="41" t="s">
        <v>83</v>
      </c>
      <c r="K41" s="41" t="s">
        <v>81</v>
      </c>
    </row>
    <row r="42" spans="1:11" s="27" customFormat="1" ht="26.1" customHeight="1" x14ac:dyDescent="0.2">
      <c r="A42" s="38">
        <v>24</v>
      </c>
      <c r="B42" s="30">
        <v>2.7361111111111114E-4</v>
      </c>
      <c r="C42" s="30">
        <v>2.6782407407407408E-4</v>
      </c>
      <c r="D42" s="30">
        <f t="shared" si="0"/>
        <v>2.7361111111111114E-4</v>
      </c>
      <c r="E42" s="33">
        <f t="shared" si="1"/>
        <v>2.6782407407407408E-4</v>
      </c>
      <c r="F42" s="39" t="s">
        <v>14</v>
      </c>
      <c r="G42" s="30">
        <v>4.1666666666666664E-2</v>
      </c>
      <c r="H42" s="45"/>
      <c r="I42" s="31">
        <v>16</v>
      </c>
      <c r="J42" s="41" t="s">
        <v>100</v>
      </c>
      <c r="K42" s="41" t="s">
        <v>77</v>
      </c>
    </row>
    <row r="43" spans="1:11" s="27" customFormat="1" ht="26.1" customHeight="1" x14ac:dyDescent="0.2">
      <c r="A43" s="38">
        <v>34</v>
      </c>
      <c r="B43" s="30">
        <v>4.4097222222222221E-4</v>
      </c>
      <c r="C43" s="49" t="s">
        <v>111</v>
      </c>
      <c r="D43" s="30">
        <f t="shared" si="0"/>
        <v>4.1666666666666699E-2</v>
      </c>
      <c r="E43" s="33">
        <f t="shared" si="1"/>
        <v>4.4097222222222221E-4</v>
      </c>
      <c r="F43" s="39" t="s">
        <v>14</v>
      </c>
      <c r="G43" s="30">
        <v>4.1666666666666664E-2</v>
      </c>
      <c r="H43" s="45"/>
      <c r="I43" s="31">
        <v>17</v>
      </c>
      <c r="J43" s="41" t="s">
        <v>92</v>
      </c>
      <c r="K43" s="41" t="s">
        <v>74</v>
      </c>
    </row>
    <row r="44" spans="1:11" s="27" customFormat="1" ht="26.1" customHeight="1" x14ac:dyDescent="0.2">
      <c r="A44" s="38">
        <v>56</v>
      </c>
      <c r="B44" s="49" t="s">
        <v>111</v>
      </c>
      <c r="C44" s="49" t="s">
        <v>111</v>
      </c>
      <c r="D44" s="30">
        <f t="shared" si="0"/>
        <v>4.1666666666666699E-2</v>
      </c>
      <c r="E44" s="33">
        <f t="shared" si="1"/>
        <v>4.1666666666666699E-2</v>
      </c>
      <c r="F44" s="39" t="s">
        <v>14</v>
      </c>
      <c r="G44" s="30">
        <v>4.1666666666666664E-2</v>
      </c>
      <c r="H44" s="45"/>
      <c r="I44" s="31">
        <v>18</v>
      </c>
      <c r="J44" s="41" t="s">
        <v>60</v>
      </c>
      <c r="K44" s="41" t="s">
        <v>73</v>
      </c>
    </row>
  </sheetData>
  <conditionalFormatting sqref="G4:H26">
    <cfRule type="cellIs" dxfId="97" priority="117" stopIfTrue="1" operator="greaterThanOrEqual">
      <formula>0.0416666666666667</formula>
    </cfRule>
  </conditionalFormatting>
  <conditionalFormatting sqref="D4:E26">
    <cfRule type="cellIs" dxfId="96" priority="118" stopIfTrue="1" operator="equal">
      <formula>0.0416666666666667</formula>
    </cfRule>
  </conditionalFormatting>
  <conditionalFormatting sqref="B4">
    <cfRule type="cellIs" dxfId="95" priority="116" stopIfTrue="1" operator="equal">
      <formula>0.0416666666666667</formula>
    </cfRule>
  </conditionalFormatting>
  <conditionalFormatting sqref="G27:H29">
    <cfRule type="cellIs" dxfId="94" priority="114" stopIfTrue="1" operator="greaterThanOrEqual">
      <formula>0.0416666666666667</formula>
    </cfRule>
  </conditionalFormatting>
  <conditionalFormatting sqref="D27:E29">
    <cfRule type="cellIs" dxfId="93" priority="115" stopIfTrue="1" operator="equal">
      <formula>0.0416666666666667</formula>
    </cfRule>
  </conditionalFormatting>
  <conditionalFormatting sqref="G30:H32">
    <cfRule type="cellIs" dxfId="92" priority="112" stopIfTrue="1" operator="greaterThanOrEqual">
      <formula>0.0416666666666667</formula>
    </cfRule>
  </conditionalFormatting>
  <conditionalFormatting sqref="D30:E32">
    <cfRule type="cellIs" dxfId="91" priority="113" stopIfTrue="1" operator="equal">
      <formula>0.0416666666666667</formula>
    </cfRule>
  </conditionalFormatting>
  <conditionalFormatting sqref="G33:H35">
    <cfRule type="cellIs" dxfId="90" priority="110" stopIfTrue="1" operator="greaterThanOrEqual">
      <formula>0.0416666666666667</formula>
    </cfRule>
  </conditionalFormatting>
  <conditionalFormatting sqref="D33:E35">
    <cfRule type="cellIs" dxfId="89" priority="111" stopIfTrue="1" operator="equal">
      <formula>0.0416666666666667</formula>
    </cfRule>
  </conditionalFormatting>
  <conditionalFormatting sqref="G36:H38">
    <cfRule type="cellIs" dxfId="88" priority="108" stopIfTrue="1" operator="greaterThanOrEqual">
      <formula>0.0416666666666667</formula>
    </cfRule>
  </conditionalFormatting>
  <conditionalFormatting sqref="D36:E38">
    <cfRule type="cellIs" dxfId="87" priority="109" stopIfTrue="1" operator="equal">
      <formula>0.0416666666666667</formula>
    </cfRule>
  </conditionalFormatting>
  <conditionalFormatting sqref="G39:H41">
    <cfRule type="cellIs" dxfId="86" priority="106" stopIfTrue="1" operator="greaterThanOrEqual">
      <formula>0.0416666666666667</formula>
    </cfRule>
  </conditionalFormatting>
  <conditionalFormatting sqref="D39:E41">
    <cfRule type="cellIs" dxfId="85" priority="107" stopIfTrue="1" operator="equal">
      <formula>0.0416666666666667</formula>
    </cfRule>
  </conditionalFormatting>
  <conditionalFormatting sqref="C4">
    <cfRule type="cellIs" dxfId="84" priority="105" stopIfTrue="1" operator="equal">
      <formula>0.0416666666666667</formula>
    </cfRule>
  </conditionalFormatting>
  <conditionalFormatting sqref="B5">
    <cfRule type="cellIs" dxfId="83" priority="104" stopIfTrue="1" operator="equal">
      <formula>0.0416666666666667</formula>
    </cfRule>
  </conditionalFormatting>
  <conditionalFormatting sqref="C5">
    <cfRule type="cellIs" dxfId="82" priority="103" stopIfTrue="1" operator="equal">
      <formula>0.0416666666666667</formula>
    </cfRule>
  </conditionalFormatting>
  <conditionalFormatting sqref="B6">
    <cfRule type="cellIs" dxfId="81" priority="102" stopIfTrue="1" operator="equal">
      <formula>0.0416666666666667</formula>
    </cfRule>
  </conditionalFormatting>
  <conditionalFormatting sqref="C6">
    <cfRule type="cellIs" dxfId="80" priority="101" stopIfTrue="1" operator="equal">
      <formula>0.0416666666666667</formula>
    </cfRule>
  </conditionalFormatting>
  <conditionalFormatting sqref="B7">
    <cfRule type="cellIs" dxfId="79" priority="100" stopIfTrue="1" operator="equal">
      <formula>0.0416666666666667</formula>
    </cfRule>
  </conditionalFormatting>
  <conditionalFormatting sqref="C7">
    <cfRule type="cellIs" dxfId="78" priority="99" stopIfTrue="1" operator="equal">
      <formula>0.0416666666666667</formula>
    </cfRule>
  </conditionalFormatting>
  <conditionalFormatting sqref="B8">
    <cfRule type="cellIs" dxfId="77" priority="98" stopIfTrue="1" operator="equal">
      <formula>0.0416666666666667</formula>
    </cfRule>
  </conditionalFormatting>
  <conditionalFormatting sqref="C8">
    <cfRule type="cellIs" dxfId="76" priority="97" stopIfTrue="1" operator="equal">
      <formula>0.0416666666666667</formula>
    </cfRule>
  </conditionalFormatting>
  <conditionalFormatting sqref="B9">
    <cfRule type="cellIs" dxfId="75" priority="96" stopIfTrue="1" operator="equal">
      <formula>0.0416666666666667</formula>
    </cfRule>
  </conditionalFormatting>
  <conditionalFormatting sqref="C9">
    <cfRule type="cellIs" dxfId="74" priority="95" stopIfTrue="1" operator="equal">
      <formula>0.0416666666666667</formula>
    </cfRule>
  </conditionalFormatting>
  <conditionalFormatting sqref="B10">
    <cfRule type="cellIs" dxfId="73" priority="94" stopIfTrue="1" operator="equal">
      <formula>0.0416666666666667</formula>
    </cfRule>
  </conditionalFormatting>
  <conditionalFormatting sqref="C10">
    <cfRule type="cellIs" dxfId="72" priority="93" stopIfTrue="1" operator="equal">
      <formula>0.0416666666666667</formula>
    </cfRule>
  </conditionalFormatting>
  <conditionalFormatting sqref="B11">
    <cfRule type="cellIs" dxfId="71" priority="92" stopIfTrue="1" operator="equal">
      <formula>0.0416666666666667</formula>
    </cfRule>
  </conditionalFormatting>
  <conditionalFormatting sqref="C11">
    <cfRule type="cellIs" dxfId="70" priority="91" stopIfTrue="1" operator="equal">
      <formula>0.0416666666666667</formula>
    </cfRule>
  </conditionalFormatting>
  <conditionalFormatting sqref="B12">
    <cfRule type="cellIs" dxfId="69" priority="90" stopIfTrue="1" operator="equal">
      <formula>0.0416666666666667</formula>
    </cfRule>
  </conditionalFormatting>
  <conditionalFormatting sqref="C12">
    <cfRule type="cellIs" dxfId="68" priority="89" stopIfTrue="1" operator="equal">
      <formula>0.0416666666666667</formula>
    </cfRule>
  </conditionalFormatting>
  <conditionalFormatting sqref="B13">
    <cfRule type="cellIs" dxfId="67" priority="88" stopIfTrue="1" operator="equal">
      <formula>0.0416666666666667</formula>
    </cfRule>
  </conditionalFormatting>
  <conditionalFormatting sqref="C13">
    <cfRule type="cellIs" dxfId="66" priority="87" stopIfTrue="1" operator="equal">
      <formula>0.0416666666666667</formula>
    </cfRule>
  </conditionalFormatting>
  <conditionalFormatting sqref="B14">
    <cfRule type="cellIs" dxfId="65" priority="86" stopIfTrue="1" operator="equal">
      <formula>0.0416666666666667</formula>
    </cfRule>
  </conditionalFormatting>
  <conditionalFormatting sqref="C14">
    <cfRule type="cellIs" dxfId="64" priority="85" stopIfTrue="1" operator="equal">
      <formula>0.0416666666666667</formula>
    </cfRule>
  </conditionalFormatting>
  <conditionalFormatting sqref="B15">
    <cfRule type="cellIs" dxfId="63" priority="84" stopIfTrue="1" operator="equal">
      <formula>0.0416666666666667</formula>
    </cfRule>
  </conditionalFormatting>
  <conditionalFormatting sqref="C15">
    <cfRule type="cellIs" dxfId="62" priority="83" stopIfTrue="1" operator="equal">
      <formula>0.0416666666666667</formula>
    </cfRule>
  </conditionalFormatting>
  <conditionalFormatting sqref="B16">
    <cfRule type="cellIs" dxfId="61" priority="82" stopIfTrue="1" operator="equal">
      <formula>0.0416666666666667</formula>
    </cfRule>
  </conditionalFormatting>
  <conditionalFormatting sqref="C16">
    <cfRule type="cellIs" dxfId="60" priority="81" stopIfTrue="1" operator="equal">
      <formula>0.0416666666666667</formula>
    </cfRule>
  </conditionalFormatting>
  <conditionalFormatting sqref="B17">
    <cfRule type="cellIs" dxfId="59" priority="80" stopIfTrue="1" operator="equal">
      <formula>0.0416666666666667</formula>
    </cfRule>
  </conditionalFormatting>
  <conditionalFormatting sqref="C17">
    <cfRule type="cellIs" dxfId="58" priority="79" stopIfTrue="1" operator="equal">
      <formula>0.0416666666666667</formula>
    </cfRule>
  </conditionalFormatting>
  <conditionalFormatting sqref="B18">
    <cfRule type="cellIs" dxfId="57" priority="78" stopIfTrue="1" operator="equal">
      <formula>0.0416666666666667</formula>
    </cfRule>
  </conditionalFormatting>
  <conditionalFormatting sqref="C18">
    <cfRule type="cellIs" dxfId="56" priority="77" stopIfTrue="1" operator="equal">
      <formula>0.0416666666666667</formula>
    </cfRule>
  </conditionalFormatting>
  <conditionalFormatting sqref="B19">
    <cfRule type="cellIs" dxfId="55" priority="76" stopIfTrue="1" operator="equal">
      <formula>0.0416666666666667</formula>
    </cfRule>
  </conditionalFormatting>
  <conditionalFormatting sqref="C19">
    <cfRule type="cellIs" dxfId="54" priority="75" stopIfTrue="1" operator="equal">
      <formula>0.0416666666666667</formula>
    </cfRule>
  </conditionalFormatting>
  <conditionalFormatting sqref="B20">
    <cfRule type="cellIs" dxfId="53" priority="74" stopIfTrue="1" operator="equal">
      <formula>0.0416666666666667</formula>
    </cfRule>
  </conditionalFormatting>
  <conditionalFormatting sqref="C20">
    <cfRule type="cellIs" dxfId="52" priority="73" stopIfTrue="1" operator="equal">
      <formula>0.0416666666666667</formula>
    </cfRule>
  </conditionalFormatting>
  <conditionalFormatting sqref="B21">
    <cfRule type="cellIs" dxfId="51" priority="72" stopIfTrue="1" operator="equal">
      <formula>0.0416666666666667</formula>
    </cfRule>
  </conditionalFormatting>
  <conditionalFormatting sqref="C21">
    <cfRule type="cellIs" dxfId="50" priority="71" stopIfTrue="1" operator="equal">
      <formula>0.0416666666666667</formula>
    </cfRule>
  </conditionalFormatting>
  <conditionalFormatting sqref="B22">
    <cfRule type="cellIs" dxfId="49" priority="70" stopIfTrue="1" operator="equal">
      <formula>0.0416666666666667</formula>
    </cfRule>
  </conditionalFormatting>
  <conditionalFormatting sqref="C22">
    <cfRule type="cellIs" dxfId="48" priority="69" stopIfTrue="1" operator="equal">
      <formula>0.0416666666666667</formula>
    </cfRule>
  </conditionalFormatting>
  <conditionalFormatting sqref="B23">
    <cfRule type="cellIs" dxfId="47" priority="68" stopIfTrue="1" operator="equal">
      <formula>0.0416666666666667</formula>
    </cfRule>
  </conditionalFormatting>
  <conditionalFormatting sqref="C23">
    <cfRule type="cellIs" dxfId="46" priority="67" stopIfTrue="1" operator="equal">
      <formula>0.0416666666666667</formula>
    </cfRule>
  </conditionalFormatting>
  <conditionalFormatting sqref="B24">
    <cfRule type="cellIs" dxfId="45" priority="66" stopIfTrue="1" operator="equal">
      <formula>0.0416666666666667</formula>
    </cfRule>
  </conditionalFormatting>
  <conditionalFormatting sqref="C24">
    <cfRule type="cellIs" dxfId="44" priority="65" stopIfTrue="1" operator="equal">
      <formula>0.0416666666666667</formula>
    </cfRule>
  </conditionalFormatting>
  <conditionalFormatting sqref="B25">
    <cfRule type="cellIs" dxfId="43" priority="64" stopIfTrue="1" operator="equal">
      <formula>0.0416666666666667</formula>
    </cfRule>
  </conditionalFormatting>
  <conditionalFormatting sqref="C25">
    <cfRule type="cellIs" dxfId="42" priority="63" stopIfTrue="1" operator="equal">
      <formula>0.0416666666666667</formula>
    </cfRule>
  </conditionalFormatting>
  <conditionalFormatting sqref="B26">
    <cfRule type="cellIs" dxfId="41" priority="62" stopIfTrue="1" operator="equal">
      <formula>0.0416666666666667</formula>
    </cfRule>
  </conditionalFormatting>
  <conditionalFormatting sqref="C26">
    <cfRule type="cellIs" dxfId="40" priority="61" stopIfTrue="1" operator="equal">
      <formula>0.0416666666666667</formula>
    </cfRule>
  </conditionalFormatting>
  <conditionalFormatting sqref="B27">
    <cfRule type="cellIs" dxfId="39" priority="60" stopIfTrue="1" operator="equal">
      <formula>0.0416666666666667</formula>
    </cfRule>
  </conditionalFormatting>
  <conditionalFormatting sqref="C27">
    <cfRule type="cellIs" dxfId="38" priority="59" stopIfTrue="1" operator="equal">
      <formula>0.0416666666666667</formula>
    </cfRule>
  </conditionalFormatting>
  <conditionalFormatting sqref="B28">
    <cfRule type="cellIs" dxfId="37" priority="58" stopIfTrue="1" operator="equal">
      <formula>0.0416666666666667</formula>
    </cfRule>
  </conditionalFormatting>
  <conditionalFormatting sqref="C28">
    <cfRule type="cellIs" dxfId="36" priority="57" stopIfTrue="1" operator="equal">
      <formula>0.0416666666666667</formula>
    </cfRule>
  </conditionalFormatting>
  <conditionalFormatting sqref="B29">
    <cfRule type="cellIs" dxfId="35" priority="56" stopIfTrue="1" operator="equal">
      <formula>0.0416666666666667</formula>
    </cfRule>
  </conditionalFormatting>
  <conditionalFormatting sqref="C29">
    <cfRule type="cellIs" dxfId="34" priority="55" stopIfTrue="1" operator="equal">
      <formula>0.0416666666666667</formula>
    </cfRule>
  </conditionalFormatting>
  <conditionalFormatting sqref="B30">
    <cfRule type="cellIs" dxfId="33" priority="54" stopIfTrue="1" operator="equal">
      <formula>0.0416666666666667</formula>
    </cfRule>
  </conditionalFormatting>
  <conditionalFormatting sqref="C30">
    <cfRule type="cellIs" dxfId="32" priority="53" stopIfTrue="1" operator="equal">
      <formula>0.0416666666666667</formula>
    </cfRule>
  </conditionalFormatting>
  <conditionalFormatting sqref="B31">
    <cfRule type="cellIs" dxfId="31" priority="52" stopIfTrue="1" operator="equal">
      <formula>0.0416666666666667</formula>
    </cfRule>
  </conditionalFormatting>
  <conditionalFormatting sqref="C31">
    <cfRule type="cellIs" dxfId="30" priority="51" stopIfTrue="1" operator="equal">
      <formula>0.0416666666666667</formula>
    </cfRule>
  </conditionalFormatting>
  <conditionalFormatting sqref="B32">
    <cfRule type="cellIs" dxfId="29" priority="50" stopIfTrue="1" operator="equal">
      <formula>0.0416666666666667</formula>
    </cfRule>
  </conditionalFormatting>
  <conditionalFormatting sqref="C32">
    <cfRule type="cellIs" dxfId="28" priority="49" stopIfTrue="1" operator="equal">
      <formula>0.0416666666666667</formula>
    </cfRule>
  </conditionalFormatting>
  <conditionalFormatting sqref="B33">
    <cfRule type="cellIs" dxfId="27" priority="48" stopIfTrue="1" operator="equal">
      <formula>0.0416666666666667</formula>
    </cfRule>
  </conditionalFormatting>
  <conditionalFormatting sqref="C33">
    <cfRule type="cellIs" dxfId="26" priority="47" stopIfTrue="1" operator="equal">
      <formula>0.0416666666666667</formula>
    </cfRule>
  </conditionalFormatting>
  <conditionalFormatting sqref="B34">
    <cfRule type="cellIs" dxfId="25" priority="46" stopIfTrue="1" operator="equal">
      <formula>0.0416666666666667</formula>
    </cfRule>
  </conditionalFormatting>
  <conditionalFormatting sqref="C34">
    <cfRule type="cellIs" dxfId="24" priority="45" stopIfTrue="1" operator="equal">
      <formula>0.0416666666666667</formula>
    </cfRule>
  </conditionalFormatting>
  <conditionalFormatting sqref="B35">
    <cfRule type="cellIs" dxfId="23" priority="44" stopIfTrue="1" operator="equal">
      <formula>0.0416666666666667</formula>
    </cfRule>
  </conditionalFormatting>
  <conditionalFormatting sqref="C35">
    <cfRule type="cellIs" dxfId="22" priority="43" stopIfTrue="1" operator="equal">
      <formula>0.0416666666666667</formula>
    </cfRule>
  </conditionalFormatting>
  <conditionalFormatting sqref="B36">
    <cfRule type="cellIs" dxfId="21" priority="42" stopIfTrue="1" operator="equal">
      <formula>0.0416666666666667</formula>
    </cfRule>
  </conditionalFormatting>
  <conditionalFormatting sqref="C36">
    <cfRule type="cellIs" dxfId="20" priority="41" stopIfTrue="1" operator="equal">
      <formula>0.0416666666666667</formula>
    </cfRule>
  </conditionalFormatting>
  <conditionalFormatting sqref="B37">
    <cfRule type="cellIs" dxfId="19" priority="40" stopIfTrue="1" operator="equal">
      <formula>0.0416666666666667</formula>
    </cfRule>
  </conditionalFormatting>
  <conditionalFormatting sqref="C37">
    <cfRule type="cellIs" dxfId="18" priority="39" stopIfTrue="1" operator="equal">
      <formula>0.0416666666666667</formula>
    </cfRule>
  </conditionalFormatting>
  <conditionalFormatting sqref="B38">
    <cfRule type="cellIs" dxfId="17" priority="38" stopIfTrue="1" operator="equal">
      <formula>0.0416666666666667</formula>
    </cfRule>
  </conditionalFormatting>
  <conditionalFormatting sqref="C38">
    <cfRule type="cellIs" dxfId="16" priority="37" stopIfTrue="1" operator="equal">
      <formula>0.0416666666666667</formula>
    </cfRule>
  </conditionalFormatting>
  <conditionalFormatting sqref="B39">
    <cfRule type="cellIs" dxfId="15" priority="36" stopIfTrue="1" operator="equal">
      <formula>0.0416666666666667</formula>
    </cfRule>
  </conditionalFormatting>
  <conditionalFormatting sqref="C39">
    <cfRule type="cellIs" dxfId="14" priority="35" stopIfTrue="1" operator="equal">
      <formula>0.0416666666666667</formula>
    </cfRule>
  </conditionalFormatting>
  <conditionalFormatting sqref="B40">
    <cfRule type="cellIs" dxfId="13" priority="34" stopIfTrue="1" operator="equal">
      <formula>0.0416666666666667</formula>
    </cfRule>
  </conditionalFormatting>
  <conditionalFormatting sqref="C40">
    <cfRule type="cellIs" dxfId="12" priority="33" stopIfTrue="1" operator="equal">
      <formula>0.0416666666666667</formula>
    </cfRule>
  </conditionalFormatting>
  <conditionalFormatting sqref="B41">
    <cfRule type="cellIs" dxfId="11" priority="32" stopIfTrue="1" operator="equal">
      <formula>0.0416666666666667</formula>
    </cfRule>
  </conditionalFormatting>
  <conditionalFormatting sqref="C41">
    <cfRule type="cellIs" dxfId="10" priority="31" stopIfTrue="1" operator="equal">
      <formula>0.0416666666666667</formula>
    </cfRule>
  </conditionalFormatting>
  <conditionalFormatting sqref="G42:H43">
    <cfRule type="cellIs" dxfId="9" priority="29" stopIfTrue="1" operator="greaterThanOrEqual">
      <formula>0.0416666666666667</formula>
    </cfRule>
  </conditionalFormatting>
  <conditionalFormatting sqref="D42:E43">
    <cfRule type="cellIs" dxfId="8" priority="30" stopIfTrue="1" operator="equal">
      <formula>0.0416666666666667</formula>
    </cfRule>
  </conditionalFormatting>
  <conditionalFormatting sqref="B42">
    <cfRule type="cellIs" dxfId="7" priority="28" stopIfTrue="1" operator="equal">
      <formula>0.0416666666666667</formula>
    </cfRule>
  </conditionalFormatting>
  <conditionalFormatting sqref="C42">
    <cfRule type="cellIs" dxfId="6" priority="27" stopIfTrue="1" operator="equal">
      <formula>0.0416666666666667</formula>
    </cfRule>
  </conditionalFormatting>
  <conditionalFormatting sqref="B43">
    <cfRule type="cellIs" dxfId="5" priority="26" stopIfTrue="1" operator="equal">
      <formula>0.0416666666666667</formula>
    </cfRule>
  </conditionalFormatting>
  <conditionalFormatting sqref="C43">
    <cfRule type="cellIs" dxfId="4" priority="25" stopIfTrue="1" operator="equal">
      <formula>0.0416666666666667</formula>
    </cfRule>
  </conditionalFormatting>
  <conditionalFormatting sqref="G44:H44">
    <cfRule type="cellIs" dxfId="3" priority="23" stopIfTrue="1" operator="greaterThanOrEqual">
      <formula>0.0416666666666667</formula>
    </cfRule>
  </conditionalFormatting>
  <conditionalFormatting sqref="D44:E44">
    <cfRule type="cellIs" dxfId="2" priority="24" stopIfTrue="1" operator="equal">
      <formula>0.0416666666666667</formula>
    </cfRule>
  </conditionalFormatting>
  <conditionalFormatting sqref="B44">
    <cfRule type="cellIs" dxfId="1" priority="22" stopIfTrue="1" operator="equal">
      <formula>0.0416666666666667</formula>
    </cfRule>
  </conditionalFormatting>
  <conditionalFormatting sqref="C44">
    <cfRule type="cellIs" dxfId="0" priority="21" stopIfTrue="1" operator="equal">
      <formula>0.0416666666666667</formula>
    </cfRule>
  </conditionalFormatting>
  <dataValidations count="1">
    <dataValidation type="time" showInputMessage="1" showErrorMessage="1" errorTitle="Špatná hodnota" error="Snažíte se zadat hodnotu, která je extrémě vysoká, _x000a_nebo velmi malá, případně v neplatném formátu. _x000a_Proveďte prosím kontrolu. " promptTitle="platné hodnoty:" prompt="_x000a_m:ss,00            ... čas_x000a_&lt;CTRL&gt;+&lt;n&gt; ... NP_x000a_" sqref="G4:H44 B4:C44">
      <formula1>0</formula1>
      <formula2>0.0416666666666667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headerFooter alignWithMargins="0">
    <oddHeader>&amp;C&amp;"Verdana,obyčejné"60 METRŮ S PŘEKÁŽKAMI</oddHeader>
    <oddFooter>&amp;LSTARŠÍ ŽÁCI&amp;RČEPERKA &amp;D v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DATA</vt:lpstr>
      <vt:lpstr>JEDNOTLIVCI</vt:lpstr>
      <vt:lpstr>JEDNOTLIVCI-TISK</vt:lpstr>
      <vt:lpstr>DATA!Oblast_tisku</vt:lpstr>
      <vt:lpstr>JEDNOTLIVCI!Oblast_tisku</vt:lpstr>
      <vt:lpstr>'JEDNOTLIVCI-TISK'!Oblast_tisku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 Macek</dc:creator>
  <cp:lastModifiedBy>Miroslav Macek</cp:lastModifiedBy>
  <cp:lastPrinted>2014-09-20T13:25:31Z</cp:lastPrinted>
  <dcterms:created xsi:type="dcterms:W3CDTF">2001-08-10T19:34:06Z</dcterms:created>
  <dcterms:modified xsi:type="dcterms:W3CDTF">2014-09-22T08:11:16Z</dcterms:modified>
</cp:coreProperties>
</file>